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ykdcs02\共有\企画財政課\財政係\01_財政メイン\08_公会計・財政資料\01_財政資料\財政状況資料集・財務諸表\R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<sst xmlns="http://schemas.openxmlformats.org/spreadsheetml/2006/main" count="1085" uniqueCount="592">
  <si>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</si>
  <si>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</si>
  <si>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</si>
  <si>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</si>
  <si>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</si>
  <si>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</si>
  <si>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</si>
  <si>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</si>
  <si>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</si>
  <si>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</si>
  <si>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</si>
  <si>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</si>
  <si>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</si>
  <si>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</si>
  <si>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</si>
  <si>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</si>
  <si>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</si>
  <si>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</si>
  <si>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</si>
  <si>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</si>
  <si>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</si>
  <si>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</si>
  <si>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</si>
  <si>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</si>
  <si>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</si>
  <si>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</si>
  <si>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</si>
  <si>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</si>
  <si>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</si>
  <si>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</si>
  <si>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</si>
  <si>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</si>
  <si>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</si>
  <si>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</si>
  <si>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</si>
  <si>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</si>
  <si>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</si>
  <si>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</si>
  <si>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</si>
  <si>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</si>
  <si>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</si>
  <si>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</si>
  <si>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</si>
  <si>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</si>
  <si>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</si>
  <si>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</si>
  <si>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</si>
  <si>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</si>
  <si>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</si>
  <si>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</si>
  <si>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</si>
  <si>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</si>
  <si>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</si>
  <si>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</si>
  <si>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</si>
  <si>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</si>
  <si>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</si>
  <si>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</si>
  <si>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</si>
  <si>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</si>
  <si>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</si>
  <si>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</si>
  <si>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</si>
  <si>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</si>
  <si>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</si>
  <si>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</si>
  <si>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</si>
  <si>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</si>
  <si>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</si>
  <si>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</si>
  <si>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</si>
  <si>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</si>
  <si>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</si>
  <si>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</si>
  <si>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</si>
  <si>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</si>
  <si>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</si>
  <si>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</si>
  <si>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</si>
  <si>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</si>
  <si>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</si>
  <si>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</si>
  <si>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</si>
  <si>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</si>
  <si>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</si>
  <si>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</si>
  <si>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</si>
  <si>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</si>
  <si>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</si>
  <si>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</si>
  <si>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</si>
  <si>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</si>
  <si>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</si>
  <si>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</si>
  <si>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</si>
  <si>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</si>
  <si>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</si>
  <si>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</si>
  <si>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</si>
  <si>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</si>
  <si>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</si>
  <si>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</si>
  <si>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</si>
  <si>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</si>
  <si>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</si>
  <si>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</si>
  <si>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</si>
  <si>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</si>
  <si>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</si>
  <si>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</si>
  <si>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</si>
  <si>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</si>
  <si>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</si>
  <si>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</si>
  <si>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</si>
  <si>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</si>
  <si>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</si>
  <si>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</si>
  <si>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</si>
  <si>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</si>
  <si>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</si>
  <si>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</si>
  <si>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</si>
  <si>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</si>
  <si>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</si>
  <si>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</si>
  <si>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</si>
  <si>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</si>
  <si>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</si>
  <si>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</si>
  <si>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</si>
  <si>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</si>
  <si>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</si>
  <si>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</si>
  <si>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</si>
  <si>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</si>
  <si>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</si>
  <si>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</si>
  <si>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</si>
  <si>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</si>
  <si>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</si>
  <si>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</si>
  <si>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</si>
  <si>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</si>
  <si>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</si>
  <si>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</si>
  <si>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</si>
  <si>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</si>
  <si>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</si>
  <si>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</si>
  <si>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</si>
  <si>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</si>
  <si>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</si>
  <si>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</si>
  <si>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</si>
  <si>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</si>
  <si>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</si>
  <si>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</si>
  <si>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</si>
  <si>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</si>
  <si>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</si>
  <si>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</si>
  <si>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</si>
  <si>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</si>
  <si>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</si>
  <si>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</si>
  <si>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</si>
  <si>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</si>
  <si>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</si>
  <si>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</si>
  <si>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</si>
  <si>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</si>
  <si>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</si>
  <si>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</si>
  <si>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</si>
  <si>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</si>
  <si>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</si>
  <si>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</si>
  <si>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</si>
  <si>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</si>
  <si>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</si>
  <si>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</si>
  <si>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</si>
  <si>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</si>
  <si>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</si>
  <si>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</si>
  <si>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</si>
  <si>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</si>
  <si>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</si>
  <si>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</si>
  <si>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</si>
  <si>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</si>
  <si>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</si>
  <si>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</si>
  <si>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</si>
  <si>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</si>
  <si>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</si>
  <si>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</si>
  <si>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</si>
  <si>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</si>
  <si>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</si>
  <si>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</si>
  <si>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</si>
  <si>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</si>
  <si>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</si>
  <si>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</si>
  <si>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</si>
  <si>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</si>
  <si>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</si>
  <si>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</si>
  <si>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</si>
  <si>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東京都三宅村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</si>
  <si>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</si>
  <si>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</si>
  <si>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</si>
  <si>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</si>
  <si>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</si>
  <si>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</si>
  <si>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</si>
  <si>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</si>
  <si>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</si>
  <si>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</si>
  <si>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</si>
  <si>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</si>
  <si>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</si>
  <si>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</si>
  <si>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</si>
  <si>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</si>
  <si>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</si>
  <si>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</si>
  <si>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</si>
  <si>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</si>
  <si>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</si>
  <si>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</si>
  <si>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</si>
  <si>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</si>
  <si>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</si>
  <si>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</si>
  <si>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</si>
  <si>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</si>
  <si>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</si>
  <si>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</si>
  <si>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</si>
  <si>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</si>
  <si>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</si>
  <si>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</si>
  <si>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</si>
  <si>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</si>
  <si>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</si>
  <si>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</si>
  <si>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</si>
  <si>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</si>
  <si>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</si>
  <si>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</si>
  <si>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</si>
  <si>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</si>
  <si>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</si>
  <si>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</si>
  <si>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</si>
  <si>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</si>
  <si>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</si>
  <si>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</si>
  <si>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</si>
  <si>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</si>
  <si>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</si>
  <si>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</si>
  <si>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</si>
  <si>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</si>
  <si>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</si>
  <si>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</si>
  <si>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</si>
  <si>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</si>
  <si>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</si>
  <si>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</si>
  <si>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</si>
  <si>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</si>
  <si>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</si>
  <si>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</si>
  <si>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</si>
  <si>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</si>
  <si>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</si>
  <si>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</si>
  <si>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</si>
  <si>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</si>
  <si>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</si>
  <si>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</si>
  <si>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</si>
  <si>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</si>
  <si>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</si>
  <si>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</si>
  <si>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</si>
  <si>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</si>
  <si>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</si>
  <si>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</si>
  <si>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</si>
  <si>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</si>
  <si>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</si>
  <si>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</si>
  <si>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</si>
  <si>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</si>
  <si>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</si>
  <si>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</si>
  <si>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</si>
  <si>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</si>
  <si>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</si>
  <si>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</si>
  <si>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</si>
  <si>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</si>
  <si>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</si>
  <si>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</si>
  <si>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</si>
  <si>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</si>
  <si>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</si>
  <si>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</si>
  <si>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</si>
  <si>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</si>
  <si>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</si>
  <si>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</si>
  <si>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</si>
  <si>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</si>
  <si>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</si>
  <si>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</si>
  <si>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</si>
  <si>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</si>
  <si>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</si>
  <si>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</si>
  <si>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</si>
  <si>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</si>
  <si>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</si>
  <si>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</si>
  <si>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</si>
  <si>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</si>
  <si>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</si>
  <si>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</si>
  <si>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</si>
  <si>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</si>
  <si>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</si>
  <si>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</si>
  <si>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</si>
  <si>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</si>
  <si>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</si>
  <si>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</si>
  <si>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</si>
  <si>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</si>
  <si>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</si>
  <si>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</si>
  <si>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</si>
  <si>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</si>
  <si>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</si>
  <si>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</si>
  <si>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</si>
  <si>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</si>
  <si>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</si>
  <si>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</si>
  <si>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</si>
  <si>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</si>
  <si>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</si>
  <si>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</si>
  <si>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</si>
  <si>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</si>
  <si>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</si>
  <si>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</si>
  <si>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</si>
  <si>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</si>
  <si>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</si>
  <si>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</si>
  <si>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</si>
  <si>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東京都三宅村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</si>
  <si>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</si>
  <si>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</si>
  <si>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</si>
  <si>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</si>
  <si>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</si>
  <si>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</si>
  <si>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</si>
  <si>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</si>
  <si>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</si>
  <si>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</si>
  <si>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</si>
  <si>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</si>
  <si>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</si>
  <si>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</si>
  <si>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</si>
  <si>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</si>
  <si>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</si>
  <si>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</si>
  <si>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</si>
  <si>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</si>
  <si>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</si>
  <si>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</si>
  <si>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</si>
  <si>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</si>
  <si>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</si>
  <si>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</si>
  <si>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</si>
  <si>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</si>
  <si>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</si>
  <si>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</si>
  <si>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</si>
  <si>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</si>
  <si>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</si>
  <si>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</si>
  <si>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</si>
  <si>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介護保険（保険事業勘定）特別会計</t>
    <phoneticPr fontId="5"/>
  </si>
  <si>
    <t>後期高齢者医療特別会計</t>
    <phoneticPr fontId="5"/>
  </si>
  <si>
    <t>旅客自動車運送事業会計</t>
    <phoneticPr fontId="5"/>
  </si>
  <si>
    <t>法適用企業</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</si>
  <si>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</si>
  <si>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</si>
  <si>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</si>
  <si>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</si>
  <si>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</si>
  <si>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</si>
  <si>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</si>
  <si>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</si>
  <si>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</si>
  <si>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</si>
  <si>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</si>
  <si>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</si>
  <si>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</si>
  <si>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</si>
  <si>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</si>
  <si>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</si>
  <si>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</si>
  <si>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</si>
  <si>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</si>
  <si>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</si>
  <si>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</si>
  <si>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</si>
  <si>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</si>
  <si>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</si>
  <si>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</si>
  <si>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</si>
  <si>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</si>
  <si>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</si>
  <si>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</si>
  <si>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</si>
  <si>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</si>
  <si>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</si>
  <si>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</si>
  <si>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</si>
  <si>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</si>
  <si>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</si>
  <si>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</si>
  <si>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</si>
  <si>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</si>
  <si>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</si>
  <si>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</si>
  <si>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</si>
  <si>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</si>
  <si>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</si>
  <si>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</si>
  <si>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</si>
  <si>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</si>
  <si>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</si>
  <si>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</si>
  <si>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</si>
  <si>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</si>
  <si>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</si>
  <si>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</si>
  <si>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</si>
  <si>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</si>
  <si>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</si>
  <si>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</si>
  <si>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</si>
  <si>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</si>
  <si>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</si>
  <si>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</si>
  <si>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</si>
  <si>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</si>
  <si>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</si>
  <si>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</si>
  <si>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</si>
  <si>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</si>
  <si>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</si>
  <si>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</si>
  <si>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</si>
  <si>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</si>
  <si>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</si>
  <si>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</si>
  <si>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</si>
  <si>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</si>
  <si>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</si>
  <si>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</si>
  <si>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</si>
  <si>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</si>
  <si>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</si>
  <si>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</si>
  <si>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</si>
  <si>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</si>
  <si>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</si>
  <si>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</si>
  <si>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</si>
  <si>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</si>
  <si>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</si>
  <si>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</si>
  <si>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</si>
  <si>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</si>
  <si>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</si>
  <si>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</si>
  <si>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</si>
  <si>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</si>
  <si>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</si>
  <si>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</si>
  <si>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</si>
  <si>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</si>
  <si>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</si>
  <si>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</si>
  <si>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</si>
  <si>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</si>
  <si>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</si>
  <si>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</si>
  <si>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</si>
  <si>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</si>
  <si>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</si>
  <si>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</si>
  <si>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</si>
  <si>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</si>
  <si>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</si>
  <si>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</si>
  <si>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</si>
  <si>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</si>
  <si>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</si>
  <si>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</si>
  <si>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</si>
  <si>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</si>
  <si>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</si>
  <si>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</si>
  <si>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</si>
  <si>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</si>
  <si>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</si>
  <si>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</si>
  <si>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</si>
  <si>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</si>
  <si>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</si>
  <si>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</si>
  <si>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</si>
  <si>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</si>
  <si>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</si>
  <si>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</si>
  <si>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</si>
  <si>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</si>
  <si>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</si>
  <si>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</si>
  <si>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</si>
  <si>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</si>
  <si>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</si>
  <si>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</si>
  <si>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</si>
  <si>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</si>
  <si>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</si>
  <si>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</si>
  <si>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</si>
  <si>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</si>
  <si>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</si>
  <si>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</si>
  <si>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</si>
  <si>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</si>
  <si>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</si>
  <si>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</si>
  <si>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0.81</t>
  </si>
  <si>
    <t>▲ 1.17</t>
  </si>
  <si>
    <t>▲ 1.24</t>
  </si>
  <si>
    <t>一般会計</t>
  </si>
  <si>
    <t>旅客自動車運送事業会計</t>
  </si>
  <si>
    <t>介護保険（保険事業勘定）特別会計</t>
  </si>
  <si>
    <t>国民健康保険（事業勘定）特別会計</t>
  </si>
  <si>
    <t>簡易水道事業会計</t>
  </si>
  <si>
    <t>国民健康保険（直診勘定）特別会計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</si>
  <si>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</si>
  <si>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</si>
  <si>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</si>
  <si>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</si>
  <si>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</si>
  <si>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</si>
  <si>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</si>
  <si>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</si>
  <si>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</si>
  <si>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</si>
  <si>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</si>
  <si>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</si>
  <si>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</si>
  <si>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東京都市町村総合事務組合（交通災害共済事業特別会計）</t>
    <rPh sb="0" eb="3">
      <t>トウキョウト</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</si>
  <si>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</si>
  <si>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</si>
  <si>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</si>
  <si>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</si>
  <si>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庁舎建設基金</t>
    <rPh sb="0" eb="2">
      <t>チョウシャ</t>
    </rPh>
    <rPh sb="2" eb="4">
      <t>ケンセツ</t>
    </rPh>
    <rPh sb="4" eb="6">
      <t>キキン</t>
    </rPh>
    <phoneticPr fontId="5"/>
  </si>
  <si>
    <t>環境保全基金</t>
    <rPh sb="0" eb="2">
      <t>カンキョウ</t>
    </rPh>
    <rPh sb="2" eb="4">
      <t>ホゼン</t>
    </rPh>
    <rPh sb="4" eb="6">
      <t>キキン</t>
    </rPh>
    <phoneticPr fontId="2"/>
  </si>
  <si>
    <t>福祉対策基金</t>
    <rPh sb="0" eb="2">
      <t>フクシ</t>
    </rPh>
    <rPh sb="2" eb="4">
      <t>タイサク</t>
    </rPh>
    <rPh sb="4" eb="6">
      <t>キキン</t>
    </rPh>
    <phoneticPr fontId="5"/>
  </si>
  <si>
    <t>ふるさと振興基金</t>
    <rPh sb="4" eb="6">
      <t>シンコウ</t>
    </rPh>
    <rPh sb="6" eb="8">
      <t>キキン</t>
    </rPh>
    <phoneticPr fontId="2"/>
  </si>
  <si>
    <t>公共施設整備基金</t>
    <rPh sb="0" eb="2">
      <t>コウキョウ</t>
    </rPh>
    <rPh sb="2" eb="4">
      <t>シセツ</t>
    </rPh>
    <rPh sb="4" eb="6">
      <t>セイビ</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</si>
</sst>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2">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A868-4286-9E32-9641864DDD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388335</c:v>
                </c:pt>
                <c:pt idx="1">
                  <c:v>438791</c:v>
                </c:pt>
                <c:pt idx="2">
                  <c:v>623029</c:v>
                </c:pt>
                <c:pt idx="3">
                  <c:v>519977</c:v>
                </c:pt>
                <c:pt idx="4">
                  <c:v>486691</c:v>
                </c:pt>
              </c:numCache>
            </c:numRef>
          </c:val>
          <c:smooth val="0"/>
          <c:extLst>
            <c:ext xmlns:c16="http://schemas.microsoft.com/office/drawing/2014/chart" uri="{C3380CC4-5D6E-409C-BE32-E72D297353CC}">
              <c16:uniqueId val="{00000001-A868-4286-9E32-9641864DDD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8.43</c:v>
                </c:pt>
                <c:pt idx="1">
                  <c:v>9.85</c:v>
                </c:pt>
                <c:pt idx="2">
                  <c:v>8.2100000000000009</c:v>
                </c:pt>
                <c:pt idx="3">
                  <c:v>9.76</c:v>
                </c:pt>
                <c:pt idx="4">
                  <c:v>6.68</c:v>
                </c:pt>
              </c:numCache>
            </c:numRef>
          </c:val>
          <c:extLst>
            <c:ext xmlns:c16="http://schemas.microsoft.com/office/drawing/2014/chart" uri="{C3380CC4-5D6E-409C-BE32-E72D297353CC}">
              <c16:uniqueId val="{00000000-4E08-484F-8370-A704B83FDA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28.3</c:v>
                </c:pt>
                <c:pt idx="1">
                  <c:v>28.05</c:v>
                </c:pt>
                <c:pt idx="2">
                  <c:v>26.74</c:v>
                </c:pt>
                <c:pt idx="3">
                  <c:v>27.05</c:v>
                </c:pt>
                <c:pt idx="4">
                  <c:v>26.14</c:v>
                </c:pt>
              </c:numCache>
            </c:numRef>
          </c:val>
          <c:extLst>
            <c:ext xmlns:c16="http://schemas.microsoft.com/office/drawing/2014/chart" uri="{C3380CC4-5D6E-409C-BE32-E72D297353CC}">
              <c16:uniqueId val="{00000001-4E08-484F-8370-A704B83FDA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4.3600000000000003</c:v>
                </c:pt>
                <c:pt idx="1">
                  <c:v>-0.81</c:v>
                </c:pt>
                <c:pt idx="2">
                  <c:v>-1.17</c:v>
                </c:pt>
                <c:pt idx="3">
                  <c:v>1.84</c:v>
                </c:pt>
                <c:pt idx="4">
                  <c:v>-1.24</c:v>
                </c:pt>
              </c:numCache>
            </c:numRef>
          </c:val>
          <c:smooth val="0"/>
          <c:extLst>
            <c:ext xmlns:c16="http://schemas.microsoft.com/office/drawing/2014/chart" uri="{C3380CC4-5D6E-409C-BE32-E72D297353CC}">
              <c16:uniqueId val="{00000002-4E08-484F-8370-A704B83FDA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1C-4B0F-A096-F9541655BA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1C-4B0F-A096-F9541655BA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1C-4B0F-A096-F9541655BAE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0.02</c:v>
                </c:pt>
                <c:pt idx="4">
                  <c:v>#N/A</c:v>
                </c:pt>
                <c:pt idx="5">
                  <c:v>0.04</c:v>
                </c:pt>
                <c:pt idx="6">
                  <c:v>#N/A</c:v>
                </c:pt>
                <c:pt idx="7">
                  <c:v>0.1</c:v>
                </c:pt>
                <c:pt idx="8">
                  <c:v>#N/A</c:v>
                </c:pt>
                <c:pt idx="9">
                  <c:v>7.0000000000000007E-2</c:v>
                </c:pt>
              </c:numCache>
            </c:numRef>
          </c:val>
          <c:extLst>
            <c:ext xmlns:c16="http://schemas.microsoft.com/office/drawing/2014/chart" uri="{C3380CC4-5D6E-409C-BE32-E72D297353CC}">
              <c16:uniqueId val="{00000003-0F1C-4B0F-A096-F9541655BAE3}"/>
            </c:ext>
          </c:extLst>
        </c:ser>
        <c:ser>
          <c:idx val="4"/>
          <c:order val="4"/>
          <c:tx>
            <c:strRef>
              <c:f>データシート!$A$31</c:f>
              <c:strCache>
                <c:ptCount val="1"/>
                <c:pt idx="0">
                  <c:v>国民健康保険（直診勘定）特別会計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1.23</c:v>
                </c:pt>
                <c:pt idx="2">
                  <c:v>#N/A</c:v>
                </c:pt>
                <c:pt idx="3">
                  <c:v>0.03</c:v>
                </c:pt>
                <c:pt idx="4">
                  <c:v>#N/A</c:v>
                </c:pt>
                <c:pt idx="5">
                  <c:v>0.05</c:v>
                </c:pt>
                <c:pt idx="6">
                  <c:v>#N/A</c:v>
                </c:pt>
                <c:pt idx="7">
                  <c:v>0</c:v>
                </c:pt>
                <c:pt idx="8">
                  <c:v>#N/A</c:v>
                </c:pt>
                <c:pt idx="9">
                  <c:v>0.09</c:v>
                </c:pt>
              </c:numCache>
            </c:numRef>
          </c:val>
          <c:extLst>
            <c:ext xmlns:c16="http://schemas.microsoft.com/office/drawing/2014/chart" uri="{C3380CC4-5D6E-409C-BE32-E72D297353CC}">
              <c16:uniqueId val="{00000004-0F1C-4B0F-A096-F9541655BAE3}"/>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0.74</c:v>
                </c:pt>
                <c:pt idx="2">
                  <c:v>#N/A</c:v>
                </c:pt>
                <c:pt idx="3">
                  <c:v>0.9</c:v>
                </c:pt>
                <c:pt idx="4">
                  <c:v>#N/A</c:v>
                </c:pt>
                <c:pt idx="5">
                  <c:v>0.48</c:v>
                </c:pt>
                <c:pt idx="6">
                  <c:v>#N/A</c:v>
                </c:pt>
                <c:pt idx="7">
                  <c:v>0.41</c:v>
                </c:pt>
                <c:pt idx="8">
                  <c:v>#N/A</c:v>
                </c:pt>
                <c:pt idx="9">
                  <c:v>0.56000000000000005</c:v>
                </c:pt>
              </c:numCache>
            </c:numRef>
          </c:val>
          <c:extLst>
            <c:ext xmlns:c16="http://schemas.microsoft.com/office/drawing/2014/chart" uri="{C3380CC4-5D6E-409C-BE32-E72D297353CC}">
              <c16:uniqueId val="{00000005-0F1C-4B0F-A096-F9541655BAE3}"/>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1.52</c:v>
                </c:pt>
                <c:pt idx="2">
                  <c:v>#N/A</c:v>
                </c:pt>
                <c:pt idx="3">
                  <c:v>0.35</c:v>
                </c:pt>
                <c:pt idx="4">
                  <c:v>#N/A</c:v>
                </c:pt>
                <c:pt idx="5">
                  <c:v>2.11</c:v>
                </c:pt>
                <c:pt idx="6">
                  <c:v>#N/A</c:v>
                </c:pt>
                <c:pt idx="7">
                  <c:v>1.53</c:v>
                </c:pt>
                <c:pt idx="8">
                  <c:v>#N/A</c:v>
                </c:pt>
                <c:pt idx="9">
                  <c:v>1.64</c:v>
                </c:pt>
              </c:numCache>
            </c:numRef>
          </c:val>
          <c:extLst>
            <c:ext xmlns:c16="http://schemas.microsoft.com/office/drawing/2014/chart" uri="{C3380CC4-5D6E-409C-BE32-E72D297353CC}">
              <c16:uniqueId val="{00000006-0F1C-4B0F-A096-F9541655BAE3}"/>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0.73</c:v>
                </c:pt>
                <c:pt idx="2">
                  <c:v>#N/A</c:v>
                </c:pt>
                <c:pt idx="3">
                  <c:v>1.06</c:v>
                </c:pt>
                <c:pt idx="4">
                  <c:v>#N/A</c:v>
                </c:pt>
                <c:pt idx="5">
                  <c:v>0.99</c:v>
                </c:pt>
                <c:pt idx="6">
                  <c:v>#N/A</c:v>
                </c:pt>
                <c:pt idx="7">
                  <c:v>1.19</c:v>
                </c:pt>
                <c:pt idx="8">
                  <c:v>#N/A</c:v>
                </c:pt>
                <c:pt idx="9">
                  <c:v>1.77</c:v>
                </c:pt>
              </c:numCache>
            </c:numRef>
          </c:val>
          <c:extLst>
            <c:ext xmlns:c16="http://schemas.microsoft.com/office/drawing/2014/chart" uri="{C3380CC4-5D6E-409C-BE32-E72D297353CC}">
              <c16:uniqueId val="{00000007-0F1C-4B0F-A096-F9541655BAE3}"/>
            </c:ext>
          </c:extLst>
        </c:ser>
        <c:ser>
          <c:idx val="8"/>
          <c:order val="8"/>
          <c:tx>
            <c:strRef>
              <c:f>データシート!$A$35</c:f>
              <c:strCache>
                <c:ptCount val="1"/>
                <c:pt idx="0">
                  <c:v>旅客自動車運送事業会計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4.68</c:v>
                </c:pt>
                <c:pt idx="2">
                  <c:v>#N/A</c:v>
                </c:pt>
                <c:pt idx="3">
                  <c:v>4.79</c:v>
                </c:pt>
                <c:pt idx="4">
                  <c:v>#N/A</c:v>
                </c:pt>
                <c:pt idx="5">
                  <c:v>4.6399999999999997</c:v>
                </c:pt>
                <c:pt idx="6">
                  <c:v>#N/A</c:v>
                </c:pt>
                <c:pt idx="7">
                  <c:v>3.23</c:v>
                </c:pt>
                <c:pt idx="8">
                  <c:v>#N/A</c:v>
                </c:pt>
                <c:pt idx="9">
                  <c:v>4.07</c:v>
                </c:pt>
              </c:numCache>
            </c:numRef>
          </c:val>
          <c:extLst>
            <c:ext xmlns:c16="http://schemas.microsoft.com/office/drawing/2014/chart" uri="{C3380CC4-5D6E-409C-BE32-E72D297353CC}">
              <c16:uniqueId val="{00000008-0F1C-4B0F-A096-F9541655BA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8.43</c:v>
                </c:pt>
                <c:pt idx="2">
                  <c:v>#N/A</c:v>
                </c:pt>
                <c:pt idx="3">
                  <c:v>9.85</c:v>
                </c:pt>
                <c:pt idx="4">
                  <c:v>#N/A</c:v>
                </c:pt>
                <c:pt idx="5">
                  <c:v>8.1999999999999993</c:v>
                </c:pt>
                <c:pt idx="6">
                  <c:v>#N/A</c:v>
                </c:pt>
                <c:pt idx="7">
                  <c:v>9.75</c:v>
                </c:pt>
                <c:pt idx="8">
                  <c:v>#N/A</c:v>
                </c:pt>
                <c:pt idx="9">
                  <c:v>6.68</c:v>
                </c:pt>
              </c:numCache>
            </c:numRef>
          </c:val>
          <c:extLst>
            <c:ext xmlns:c16="http://schemas.microsoft.com/office/drawing/2014/chart" uri="{C3380CC4-5D6E-409C-BE32-E72D297353CC}">
              <c16:uniqueId val="{00000009-0F1C-4B0F-A096-F9541655BA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162</c:v>
                </c:pt>
                <c:pt idx="5">
                  <c:v>159</c:v>
                </c:pt>
                <c:pt idx="8">
                  <c:v>182</c:v>
                </c:pt>
                <c:pt idx="11">
                  <c:v>195</c:v>
                </c:pt>
                <c:pt idx="14">
                  <c:v>208</c:v>
                </c:pt>
              </c:numCache>
            </c:numRef>
          </c:val>
          <c:extLst>
            <c:ext xmlns:c16="http://schemas.microsoft.com/office/drawing/2014/chart" uri="{C3380CC4-5D6E-409C-BE32-E72D297353CC}">
              <c16:uniqueId val="{00000000-56B7-46A6-A99A-2119FC7FE1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B7-46A6-A99A-2119FC7FE1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6B7-46A6-A99A-2119FC7FE1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22</c:v>
                </c:pt>
                <c:pt idx="6">
                  <c:v>22</c:v>
                </c:pt>
                <c:pt idx="9">
                  <c:v>21</c:v>
                </c:pt>
                <c:pt idx="12">
                  <c:v>19</c:v>
                </c:pt>
              </c:numCache>
            </c:numRef>
          </c:val>
          <c:extLst>
            <c:ext xmlns:c16="http://schemas.microsoft.com/office/drawing/2014/chart" uri="{C3380CC4-5D6E-409C-BE32-E72D297353CC}">
              <c16:uniqueId val="{00000003-56B7-46A6-A99A-2119FC7FE1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c:v>
                </c:pt>
                <c:pt idx="3">
                  <c:v>21</c:v>
                </c:pt>
                <c:pt idx="6">
                  <c:v>20</c:v>
                </c:pt>
                <c:pt idx="9">
                  <c:v>20</c:v>
                </c:pt>
                <c:pt idx="12">
                  <c:v>26</c:v>
                </c:pt>
              </c:numCache>
            </c:numRef>
          </c:val>
          <c:extLst>
            <c:ext xmlns:c16="http://schemas.microsoft.com/office/drawing/2014/chart" uri="{C3380CC4-5D6E-409C-BE32-E72D297353CC}">
              <c16:uniqueId val="{00000004-56B7-46A6-A99A-2119FC7FE1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B7-46A6-A99A-2119FC7FE1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B7-46A6-A99A-2119FC7FE1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174</c:v>
                </c:pt>
                <c:pt idx="3">
                  <c:v>164</c:v>
                </c:pt>
                <c:pt idx="6">
                  <c:v>202</c:v>
                </c:pt>
                <c:pt idx="9">
                  <c:v>242</c:v>
                </c:pt>
                <c:pt idx="12">
                  <c:v>257</c:v>
                </c:pt>
              </c:numCache>
            </c:numRef>
          </c:val>
          <c:extLst>
            <c:ext xmlns:c16="http://schemas.microsoft.com/office/drawing/2014/chart" uri="{C3380CC4-5D6E-409C-BE32-E72D297353CC}">
              <c16:uniqueId val="{00000007-56B7-46A6-A99A-2119FC7FE1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c:v>
                </c:pt>
                <c:pt idx="2">
                  <c:v>#N/A</c:v>
                </c:pt>
                <c:pt idx="3">
                  <c:v>#N/A</c:v>
                </c:pt>
                <c:pt idx="4">
                  <c:v>48</c:v>
                </c:pt>
                <c:pt idx="5">
                  <c:v>#N/A</c:v>
                </c:pt>
                <c:pt idx="6">
                  <c:v>#N/A</c:v>
                </c:pt>
                <c:pt idx="7">
                  <c:v>62</c:v>
                </c:pt>
                <c:pt idx="8">
                  <c:v>#N/A</c:v>
                </c:pt>
                <c:pt idx="9">
                  <c:v>#N/A</c:v>
                </c:pt>
                <c:pt idx="10">
                  <c:v>88</c:v>
                </c:pt>
                <c:pt idx="11">
                  <c:v>#N/A</c:v>
                </c:pt>
                <c:pt idx="12">
                  <c:v>#N/A</c:v>
                </c:pt>
                <c:pt idx="13">
                  <c:v>94</c:v>
                </c:pt>
                <c:pt idx="14">
                  <c:v>#N/A</c:v>
                </c:pt>
              </c:numCache>
            </c:numRef>
          </c:val>
          <c:smooth val="0"/>
          <c:extLst>
            <c:ext xmlns:c16="http://schemas.microsoft.com/office/drawing/2014/chart" uri="{C3380CC4-5D6E-409C-BE32-E72D297353CC}">
              <c16:uniqueId val="{00000008-56B7-46A6-A99A-2119FC7FE1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2043</c:v>
                </c:pt>
                <c:pt idx="5">
                  <c:v>2085</c:v>
                </c:pt>
                <c:pt idx="8">
                  <c:v>2514</c:v>
                </c:pt>
                <c:pt idx="11">
                  <c:v>2535</c:v>
                </c:pt>
                <c:pt idx="14">
                  <c:v>2407</c:v>
                </c:pt>
              </c:numCache>
            </c:numRef>
          </c:val>
          <c:extLst>
            <c:ext xmlns:c16="http://schemas.microsoft.com/office/drawing/2014/chart" uri="{C3380CC4-5D6E-409C-BE32-E72D297353CC}">
              <c16:uniqueId val="{00000000-8AEA-432A-B34C-E992228F4F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8</c:v>
                </c:pt>
                <c:pt idx="8">
                  <c:v>4</c:v>
                </c:pt>
                <c:pt idx="11">
                  <c:v>4</c:v>
                </c:pt>
                <c:pt idx="14">
                  <c:v>3</c:v>
                </c:pt>
              </c:numCache>
            </c:numRef>
          </c:val>
          <c:extLst>
            <c:ext xmlns:c16="http://schemas.microsoft.com/office/drawing/2014/chart" uri="{C3380CC4-5D6E-409C-BE32-E72D297353CC}">
              <c16:uniqueId val="{00000001-8AEA-432A-B34C-E992228F4F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2106</c:v>
                </c:pt>
                <c:pt idx="5">
                  <c:v>2108</c:v>
                </c:pt>
                <c:pt idx="8">
                  <c:v>2349</c:v>
                </c:pt>
                <c:pt idx="11">
                  <c:v>2226</c:v>
                </c:pt>
                <c:pt idx="14">
                  <c:v>2454</c:v>
                </c:pt>
              </c:numCache>
            </c:numRef>
          </c:val>
          <c:extLst>
            <c:ext xmlns:c16="http://schemas.microsoft.com/office/drawing/2014/chart" uri="{C3380CC4-5D6E-409C-BE32-E72D297353CC}">
              <c16:uniqueId val="{00000002-8AEA-432A-B34C-E992228F4F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EA-432A-B34C-E992228F4F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EA-432A-B34C-E992228F4F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EA-432A-B34C-E992228F4F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838</c:v>
                </c:pt>
                <c:pt idx="3">
                  <c:v>790</c:v>
                </c:pt>
                <c:pt idx="6">
                  <c:v>762</c:v>
                </c:pt>
                <c:pt idx="9">
                  <c:v>781</c:v>
                </c:pt>
                <c:pt idx="12">
                  <c:v>774</c:v>
                </c:pt>
              </c:numCache>
            </c:numRef>
          </c:val>
          <c:extLst>
            <c:ext xmlns:c16="http://schemas.microsoft.com/office/drawing/2014/chart" uri="{C3380CC4-5D6E-409C-BE32-E72D297353CC}">
              <c16:uniqueId val="{00000006-8AEA-432A-B34C-E992228F4F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153</c:v>
                </c:pt>
                <c:pt idx="3">
                  <c:v>132</c:v>
                </c:pt>
                <c:pt idx="6">
                  <c:v>112</c:v>
                </c:pt>
                <c:pt idx="9">
                  <c:v>91</c:v>
                </c:pt>
                <c:pt idx="12">
                  <c:v>73</c:v>
                </c:pt>
              </c:numCache>
            </c:numRef>
          </c:val>
          <c:extLst>
            <c:ext xmlns:c16="http://schemas.microsoft.com/office/drawing/2014/chart" uri="{C3380CC4-5D6E-409C-BE32-E72D297353CC}">
              <c16:uniqueId val="{00000007-8AEA-432A-B34C-E992228F4F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236</c:v>
                </c:pt>
                <c:pt idx="3">
                  <c:v>231</c:v>
                </c:pt>
                <c:pt idx="6">
                  <c:v>236</c:v>
                </c:pt>
                <c:pt idx="9">
                  <c:v>253</c:v>
                </c:pt>
                <c:pt idx="12">
                  <c:v>283</c:v>
                </c:pt>
              </c:numCache>
            </c:numRef>
          </c:val>
          <c:extLst>
            <c:ext xmlns:c16="http://schemas.microsoft.com/office/drawing/2014/chart" uri="{C3380CC4-5D6E-409C-BE32-E72D297353CC}">
              <c16:uniqueId val="{00000008-8AEA-432A-B34C-E992228F4F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55</c:v>
                </c:pt>
                <c:pt idx="3">
                  <c:v>50</c:v>
                </c:pt>
                <c:pt idx="6">
                  <c:v>45</c:v>
                </c:pt>
                <c:pt idx="9">
                  <c:v>39</c:v>
                </c:pt>
                <c:pt idx="12">
                  <c:v>168</c:v>
                </c:pt>
              </c:numCache>
            </c:numRef>
          </c:val>
          <c:extLst>
            <c:ext xmlns:c16="http://schemas.microsoft.com/office/drawing/2014/chart" uri="{C3380CC4-5D6E-409C-BE32-E72D297353CC}">
              <c16:uniqueId val="{00000009-8AEA-432A-B34C-E992228F4F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2373</c:v>
                </c:pt>
                <c:pt idx="3">
                  <c:v>2487</c:v>
                </c:pt>
                <c:pt idx="6">
                  <c:v>3081</c:v>
                </c:pt>
                <c:pt idx="9">
                  <c:v>3363</c:v>
                </c:pt>
                <c:pt idx="12">
                  <c:v>3306</c:v>
                </c:pt>
              </c:numCache>
            </c:numRef>
          </c:val>
          <c:extLst>
            <c:ext xmlns:c16="http://schemas.microsoft.com/office/drawing/2014/chart" uri="{C3380CC4-5D6E-409C-BE32-E72D297353CC}">
              <c16:uniqueId val="{0000000A-8AEA-432A-B34C-E992228F4F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EA-432A-B34C-E992228F4F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424</c:v>
                </c:pt>
                <c:pt idx="1">
                  <c:v>429</c:v>
                </c:pt>
                <c:pt idx="2">
                  <c:v>448</c:v>
                </c:pt>
              </c:numCache>
            </c:numRef>
          </c:val>
          <c:extLst>
            <c:ext xmlns:c16="http://schemas.microsoft.com/office/drawing/2014/chart" uri="{C3380CC4-5D6E-409C-BE32-E72D297353CC}">
              <c16:uniqueId val="{00000000-CB4F-496B-A7DB-1245B6003C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274</c:v>
                </c:pt>
                <c:pt idx="1">
                  <c:v>275</c:v>
                </c:pt>
                <c:pt idx="2">
                  <c:v>275</c:v>
                </c:pt>
              </c:numCache>
            </c:numRef>
          </c:val>
          <c:extLst>
            <c:ext xmlns:c16="http://schemas.microsoft.com/office/drawing/2014/chart" uri="{C3380CC4-5D6E-409C-BE32-E72D297353CC}">
              <c16:uniqueId val="{00000001-CB4F-496B-A7DB-1245B6003C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1686</c:v>
                </c:pt>
                <c:pt idx="1">
                  <c:v>1532</c:v>
                </c:pt>
                <c:pt idx="2">
                  <c:v>1726</c:v>
                </c:pt>
              </c:numCache>
            </c:numRef>
          </c:val>
          <c:extLst>
            <c:ext xmlns:c16="http://schemas.microsoft.com/office/drawing/2014/chart" uri="{C3380CC4-5D6E-409C-BE32-E72D297353CC}">
              <c16:uniqueId val="{00000002-CB4F-496B-A7DB-1245B6003C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年度の実質公債費比率（分子）の状況としては、過年度の大型投資的事業に係る借入れの償還開始に伴い、前年度と比べ増加した。</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年度まで</a:t>
          </a:r>
          <a:r>
            <a:rPr kumimoji="1" lang="ja-JP" altLang="ja-JP" sz="1100" b="0" i="0" baseline="0">
              <a:solidFill>
                <a:schemeClr val="dk1"/>
              </a:solidFill>
              <a:effectLst/>
              <a:latin typeface="+mn-lt"/>
              <a:ea typeface="+mn-ea"/>
              <a:cs typeface="+mn-cs"/>
            </a:rPr>
            <a:t>、防災行政無線デジタル化整備事業の財源として</a:t>
          </a:r>
          <a:r>
            <a:rPr kumimoji="1" lang="ja-JP" altLang="ja-JP" sz="1100">
              <a:solidFill>
                <a:schemeClr val="dk1"/>
              </a:solidFill>
              <a:effectLst/>
              <a:latin typeface="+mn-lt"/>
              <a:ea typeface="+mn-ea"/>
              <a:cs typeface="+mn-cs"/>
            </a:rPr>
            <a:t>地方債の活用が予定されていることから、引続き地方債残高と償還額の動向に注視し、慎重かつ計画的な地方債の活用に努める。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年度の将来負担額は、</a:t>
          </a:r>
          <a:r>
            <a:rPr kumimoji="1" lang="ja-JP" altLang="en-US" sz="1100" b="0" i="0" baseline="0">
              <a:solidFill>
                <a:schemeClr val="dk1"/>
              </a:solidFill>
              <a:effectLst/>
              <a:latin typeface="+mn-lt"/>
              <a:ea typeface="+mn-ea"/>
              <a:cs typeface="+mn-cs"/>
            </a:rPr>
            <a:t>債務負担行為</a:t>
          </a:r>
          <a:r>
            <a:rPr kumimoji="1" lang="ja-JP" altLang="ja-JP" sz="1100" b="0" i="0" baseline="0">
              <a:solidFill>
                <a:schemeClr val="dk1"/>
              </a:solidFill>
              <a:effectLst/>
              <a:latin typeface="+mn-lt"/>
              <a:ea typeface="+mn-ea"/>
              <a:cs typeface="+mn-cs"/>
            </a:rPr>
            <a:t>の増加</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に伴い増加した。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今後も、計画的で優先順位を付けた上での事業実施、基金残高を堅持、起債額を出来る限り下げた財政運営を行うことで将来負担の軽減に努める。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財政調整基金は取崩し額以上に積立を行うことが出来た。ふるさと振興基金、福祉対策基金、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みどりの島再生基金、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環境保全基金は取崩しを行ったが、最終的には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積み増しを行う</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ことが出来た。全体としては、令和</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年度末現在高</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2,448,005</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千円となっており、元年度当初比で</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+213,149</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千円となった</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本村は活火山を有する外洋に囲まれた離島であり噴火災害や台風災害の影響を受けやすいことから、不測の財政需要に対応するため、財政調整基金を一定額確保したうえで、決算剰余金等を個々の特定目的基金に積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・庁舎建設基金：庁舎を建設するための資金に充当するため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・環境保全基金：自然環境の保全及び村民のより快適な生活環境の創出のための経費の財源に充てるため。三宅村残土処分場の適正な維持管理の経費の財源に充てる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・土地開発基金：土地の先行取得を行い、地域の秩序ある整備と公共の福祉の増進に資するため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・公共施設整備基金：三宅村基本計画に定める公共施設の整備に必要な資金を積立てるため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・ふるさと振興基金：自ら考え自ら行う地域づくり事業に要する経費の財源に充てるため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・福祉対策基金：福祉事業を推進し、生き生きと暮らせる村づくりを図る事業の財源に充てるため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・みどりの島再生基金：みどり豊かな故郷三宅島を再生する事業に充てるため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・ふるさと振興基金繰入金：三宅島マリンスコーレフェスティバル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、むらおこし推進事業等に充当したため、年度途中に取り崩しを行ったが、積み増しを行うことが出来た。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・福祉対策基金：特別養護老人ホーム補助、がん対策事業等に充当したため、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年度途中に取り崩しを行ったが、積み増しを行うことが出来た。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環境保全基金：残土処分場新設整備事業に充当したため、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年度途中に取り崩しを行ったが、積み増しを行うことが出来た。</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・すべての特定目的基金において、合計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193,984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・年度途中に財源として取崩しを行うことはあるが、年度末には出来る限り積戻しを行っていきたい。</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次三宅村総合計画に移行することから、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ヶ年実施計画と調整を図りつつ、基金積立の検討を行う。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千円積立てることが出来たため、全体として当初額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428,557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447,592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今後も台風等の突発的な財政需要に備え、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をベースに運用を行っていきたい。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274,632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過年度に起債した大型投資的事業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の償還開始に伴う公債費の増加に備え、積立強化を検討する。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2,383
2,351
55.26
4,878,227
4,757,448
114,399
1,712,264
3,306,363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年度の財政力指数は、単年度数値で</a:t>
          </a:r>
          <a:r>
            <a:rPr kumimoji="1" lang="en-US" altLang="ja-JP" sz="1100" b="0" i="0" baseline="0">
              <a:solidFill>
                <a:schemeClr val="dk1"/>
              </a:solidFill>
              <a:effectLst/>
              <a:latin typeface="+mn-lt"/>
              <a:ea typeface="+mn-ea"/>
              <a:cs typeface="+mn-cs"/>
            </a:rPr>
            <a:t>0.222</a:t>
          </a:r>
          <a:r>
            <a:rPr kumimoji="1" lang="ja-JP" altLang="ja-JP" sz="1100" b="0" i="0" baseline="0">
              <a:solidFill>
                <a:schemeClr val="dk1"/>
              </a:solidFill>
              <a:effectLst/>
              <a:latin typeface="+mn-lt"/>
              <a:ea typeface="+mn-ea"/>
              <a:cs typeface="+mn-cs"/>
            </a:rPr>
            <a:t>となり前年度と比べ</a:t>
          </a:r>
          <a:r>
            <a:rPr kumimoji="1" lang="en-US" altLang="ja-JP" sz="1100" b="0" i="0" baseline="0">
              <a:solidFill>
                <a:schemeClr val="dk1"/>
              </a:solidFill>
              <a:effectLst/>
              <a:latin typeface="+mn-lt"/>
              <a:ea typeface="+mn-ea"/>
              <a:cs typeface="+mn-cs"/>
            </a:rPr>
            <a:t>0.019</a:t>
          </a:r>
          <a:r>
            <a:rPr kumimoji="1" lang="ja-JP" altLang="ja-JP" sz="1100" b="0" i="0" baseline="0">
              <a:solidFill>
                <a:schemeClr val="dk1"/>
              </a:solidFill>
              <a:effectLst/>
              <a:latin typeface="+mn-lt"/>
              <a:ea typeface="+mn-ea"/>
              <a:cs typeface="+mn-cs"/>
            </a:rPr>
            <a:t>ポント減少した。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ヵ年平均では</a:t>
          </a:r>
          <a:r>
            <a:rPr kumimoji="1" lang="en-US" altLang="ja-JP" sz="1100" b="0" i="0" baseline="0">
              <a:solidFill>
                <a:schemeClr val="dk1"/>
              </a:solidFill>
              <a:effectLst/>
              <a:latin typeface="+mn-lt"/>
              <a:ea typeface="+mn-ea"/>
              <a:cs typeface="+mn-cs"/>
            </a:rPr>
            <a:t>0.233</a:t>
          </a:r>
          <a:r>
            <a:rPr kumimoji="1" lang="ja-JP" altLang="ja-JP" sz="1100" b="0" i="0" baseline="0">
              <a:solidFill>
                <a:schemeClr val="dk1"/>
              </a:solidFill>
              <a:effectLst/>
              <a:latin typeface="+mn-lt"/>
              <a:ea typeface="+mn-ea"/>
              <a:cs typeface="+mn-cs"/>
            </a:rPr>
            <a:t>となり前年度と</a:t>
          </a:r>
          <a:r>
            <a:rPr kumimoji="1" lang="ja-JP" altLang="en-US" sz="1100" b="0" i="0" baseline="0">
              <a:solidFill>
                <a:schemeClr val="dk1"/>
              </a:solidFill>
              <a:effectLst/>
              <a:latin typeface="+mn-lt"/>
              <a:ea typeface="+mn-ea"/>
              <a:cs typeface="+mn-cs"/>
            </a:rPr>
            <a:t>比べ</a:t>
          </a:r>
          <a:r>
            <a:rPr kumimoji="1" lang="en-US" altLang="ja-JP" sz="1100" b="0" i="0" baseline="0">
              <a:solidFill>
                <a:schemeClr val="dk1"/>
              </a:solidFill>
              <a:effectLst/>
              <a:latin typeface="+mn-lt"/>
              <a:ea typeface="+mn-ea"/>
              <a:cs typeface="+mn-cs"/>
            </a:rPr>
            <a:t>0.009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減少した</a:t>
          </a:r>
          <a:r>
            <a:rPr kumimoji="1" lang="ja-JP" altLang="ja-JP" sz="1100" b="0" i="0" baseline="0">
              <a:solidFill>
                <a:schemeClr val="dk1"/>
              </a:solidFill>
              <a:effectLst/>
              <a:latin typeface="+mn-lt"/>
              <a:ea typeface="+mn-ea"/>
              <a:cs typeface="+mn-cs"/>
            </a:rPr>
            <a:t>。単年度数値の増減の主な要因としては、基準財政収入額において市町村民税所得割等が減少したためである。類似団体内平均値は</a:t>
          </a:r>
          <a:r>
            <a:rPr kumimoji="1" lang="ja-JP" altLang="en-US" sz="1100" b="0" i="0" baseline="0">
              <a:solidFill>
                <a:schemeClr val="dk1"/>
              </a:solidFill>
              <a:effectLst/>
              <a:latin typeface="+mn-lt"/>
              <a:ea typeface="+mn-ea"/>
              <a:cs typeface="+mn-cs"/>
            </a:rPr>
            <a:t>ほぼ同</a:t>
          </a:r>
          <a:r>
            <a:rPr kumimoji="1" lang="ja-JP" altLang="ja-JP" sz="1100" b="0" i="0" baseline="0">
              <a:solidFill>
                <a:schemeClr val="dk1"/>
              </a:solidFill>
              <a:effectLst/>
              <a:latin typeface="+mn-lt"/>
              <a:ea typeface="+mn-ea"/>
              <a:cs typeface="+mn-cs"/>
            </a:rPr>
            <a:t>ポイントだが、依然として全国平均を下回る状況であることから、地方税収の増に向けて適切な課税、現年度の徴収を強化することで滞納に繋げない取り組みをより一層強化する。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104902</xdr:rowOff>
    </xdr:from>
    <xdr:to>
      <xdr:col>23</xdr:col>
      <xdr:colOff>133350</xdr:colOff>
      <xdr:row>43</xdr:row>
      <xdr:rowOff>114554</xdr:rowOff>
    </xdr:to>
    <xdr:cxnSp macro="">
      <xdr:nvCxnSpPr>
        <xdr:cNvPr id="66" name="直線コネクタ 65"/>
        <xdr:cNvCxnSpPr/>
      </xdr:nvCxnSpPr>
      <xdr:spPr>
        <a:xfrm>
          <a:off x="4114800" y="74772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104902</xdr:rowOff>
    </xdr:to>
    <xdr:cxnSp macro="">
      <xdr:nvCxnSpPr>
        <xdr:cNvPr id="69" name="直線コネクタ 68"/>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104902</xdr:rowOff>
    </xdr:to>
    <xdr:cxnSp macro="">
      <xdr:nvCxnSpPr>
        <xdr:cNvPr id="72" name="直線コネクタ 71"/>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104902</xdr:rowOff>
    </xdr:to>
    <xdr:cxnSp macro="">
      <xdr:nvCxnSpPr>
        <xdr:cNvPr id="75" name="直線コネクタ 74"/>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63754</xdr:rowOff>
    </xdr:from>
    <xdr:to>
      <xdr:col>23</xdr:col>
      <xdr:colOff>184150</xdr:colOff>
      <xdr:row>43</xdr:row>
      <xdr:rowOff>165354</xdr:rowOff>
    </xdr:to>
    <xdr:sp macro="" textlink="">
      <xdr:nvSpPr>
        <xdr:cNvPr id="85" name="楕円 84"/>
        <xdr:cNvSpPr/>
      </xdr:nvSpPr>
      <xdr:spPr>
        <a:xfrm>
          <a:off x="4902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35831</xdr:rowOff>
    </xdr:from>
    <xdr:ext cx="762000" cy="259045"/>
    <xdr:sp macro="" textlink="">
      <xdr:nvSpPr>
        <xdr:cNvPr id="86" name="財政力該当値テキスト"/>
        <xdr:cNvSpPr txBox="1"/>
      </xdr:nvSpPr>
      <xdr:spPr>
        <a:xfrm>
          <a:off x="5041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54102</xdr:rowOff>
    </xdr:from>
    <xdr:to>
      <xdr:col>19</xdr:col>
      <xdr:colOff>184150</xdr:colOff>
      <xdr:row>43</xdr:row>
      <xdr:rowOff>155702</xdr:rowOff>
    </xdr:to>
    <xdr:sp macro="" textlink="">
      <xdr:nvSpPr>
        <xdr:cNvPr id="87" name="楕円 86"/>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88" name="テキスト ボックス 87"/>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165879</xdr:rowOff>
    </xdr:from>
    <xdr:ext cx="762000" cy="259045"/>
    <xdr:sp macro="" textlink="">
      <xdr:nvSpPr>
        <xdr:cNvPr id="92" name="テキスト ボックス 91"/>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94" name="テキスト ボックス 93"/>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年度の経常収支比率は、単年度数値で</a:t>
          </a:r>
          <a:r>
            <a:rPr kumimoji="1" lang="en-US" altLang="ja-JP" sz="1100" b="0" i="0" baseline="0">
              <a:solidFill>
                <a:schemeClr val="dk1"/>
              </a:solidFill>
              <a:effectLst/>
              <a:latin typeface="+mn-lt"/>
              <a:ea typeface="+mn-ea"/>
              <a:cs typeface="+mn-cs"/>
            </a:rPr>
            <a:t>85.2</a:t>
          </a:r>
          <a:r>
            <a:rPr kumimoji="1" lang="ja-JP" altLang="ja-JP" sz="1100" b="0" i="0" baseline="0">
              <a:solidFill>
                <a:schemeClr val="dk1"/>
              </a:solidFill>
              <a:effectLst/>
              <a:latin typeface="+mn-lt"/>
              <a:ea typeface="+mn-ea"/>
              <a:cs typeface="+mn-cs"/>
            </a:rPr>
            <a:t>％となり、前年度比</a:t>
          </a:r>
          <a:r>
            <a:rPr kumimoji="1" lang="en-US" altLang="ja-JP" sz="1100" b="0" i="0" baseline="0">
              <a:solidFill>
                <a:schemeClr val="dk1"/>
              </a:solidFill>
              <a:effectLst/>
              <a:latin typeface="+mn-lt"/>
              <a:ea typeface="+mn-ea"/>
              <a:cs typeface="+mn-cs"/>
            </a:rPr>
            <a:t>5.9</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した。主な要因としては、歳出で</a:t>
          </a:r>
          <a:r>
            <a:rPr kumimoji="1" lang="ja-JP" altLang="en-US" sz="1100" b="0" i="0" baseline="0">
              <a:solidFill>
                <a:schemeClr val="dk1"/>
              </a:solidFill>
              <a:effectLst/>
              <a:latin typeface="+mn-lt"/>
              <a:ea typeface="+mn-ea"/>
              <a:cs typeface="+mn-cs"/>
            </a:rPr>
            <a:t>補助費等及び</a:t>
          </a:r>
          <a:r>
            <a:rPr kumimoji="1" lang="ja-JP" altLang="ja-JP" sz="1100" b="0" i="0" baseline="0">
              <a:solidFill>
                <a:schemeClr val="dk1"/>
              </a:solidFill>
              <a:effectLst/>
              <a:latin typeface="+mn-lt"/>
              <a:ea typeface="+mn-ea"/>
              <a:cs typeface="+mn-cs"/>
            </a:rPr>
            <a:t>投資的事業が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今後も村税を初めとした経常収入の増加と起債額を抑えることで将来負担の削減に向けた各種取り組みを推進する。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65</xdr:row>
      <xdr:rowOff>159893</xdr:rowOff>
    </xdr:to>
    <xdr:cxnSp macro="">
      <xdr:nvCxnSpPr>
        <xdr:cNvPr id="127" name="直線コネクタ 126"/>
        <xdr:cNvCxnSpPr/>
      </xdr:nvCxnSpPr>
      <xdr:spPr>
        <a:xfrm flipV="1">
          <a:off x="4114800" y="11161776"/>
          <a:ext cx="8382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159893</xdr:rowOff>
    </xdr:to>
    <xdr:cxnSp macro="">
      <xdr:nvCxnSpPr>
        <xdr:cNvPr id="130" name="直線コネクタ 129"/>
        <xdr:cNvCxnSpPr/>
      </xdr:nvCxnSpPr>
      <xdr:spPr>
        <a:xfrm>
          <a:off x="3225800" y="11181080"/>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130937</xdr:rowOff>
    </xdr:to>
    <xdr:cxnSp macro="">
      <xdr:nvCxnSpPr>
        <xdr:cNvPr id="133" name="直線コネクタ 132"/>
        <xdr:cNvCxnSpPr/>
      </xdr:nvCxnSpPr>
      <xdr:spPr>
        <a:xfrm flipV="1">
          <a:off x="2336800" y="1118108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65</xdr:row>
      <xdr:rowOff>130937</xdr:rowOff>
    </xdr:to>
    <xdr:cxnSp macro="">
      <xdr:nvCxnSpPr>
        <xdr:cNvPr id="136" name="直線コネクタ 135"/>
        <xdr:cNvCxnSpPr/>
      </xdr:nvCxnSpPr>
      <xdr:spPr>
        <a:xfrm>
          <a:off x="1447800" y="11050778"/>
          <a:ext cx="8890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6" name="楕円 145"/>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47"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109093</xdr:rowOff>
    </xdr:from>
    <xdr:to>
      <xdr:col>19</xdr:col>
      <xdr:colOff>184150</xdr:colOff>
      <xdr:row>66</xdr:row>
      <xdr:rowOff>39243</xdr:rowOff>
    </xdr:to>
    <xdr:sp macro="" textlink="">
      <xdr:nvSpPr>
        <xdr:cNvPr id="148" name="楕円 147"/>
        <xdr:cNvSpPr/>
      </xdr:nvSpPr>
      <xdr:spPr>
        <a:xfrm>
          <a:off x="4064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24020</xdr:rowOff>
    </xdr:from>
    <xdr:ext cx="736600" cy="259045"/>
    <xdr:sp macro="" textlink="">
      <xdr:nvSpPr>
        <xdr:cNvPr id="149" name="テキスト ボックス 148"/>
        <xdr:cNvSpPr txBox="1"/>
      </xdr:nvSpPr>
      <xdr:spPr>
        <a:xfrm>
          <a:off x="3733800" y="1133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0" name="楕円 149"/>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51" name="テキスト ボックス 150"/>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80137</xdr:rowOff>
    </xdr:from>
    <xdr:to>
      <xdr:col>11</xdr:col>
      <xdr:colOff>82550</xdr:colOff>
      <xdr:row>66</xdr:row>
      <xdr:rowOff>10287</xdr:rowOff>
    </xdr:to>
    <xdr:sp macro="" textlink="">
      <xdr:nvSpPr>
        <xdr:cNvPr id="152" name="楕円 151"/>
        <xdr:cNvSpPr/>
      </xdr:nvSpPr>
      <xdr:spPr>
        <a:xfrm>
          <a:off x="2286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166514</xdr:rowOff>
    </xdr:from>
    <xdr:ext cx="762000" cy="259045"/>
    <xdr:sp macro="" textlink="">
      <xdr:nvSpPr>
        <xdr:cNvPr id="153" name="テキスト ボックス 152"/>
        <xdr:cNvSpPr txBox="1"/>
      </xdr:nvSpPr>
      <xdr:spPr>
        <a:xfrm>
          <a:off x="1955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4" name="楕円 153"/>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138955</xdr:rowOff>
    </xdr:from>
    <xdr:ext cx="762000" cy="259045"/>
    <xdr:sp macro="" textlink="">
      <xdr:nvSpPr>
        <xdr:cNvPr id="155" name="テキスト ボックス 154"/>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人当たり人件費・物件費等決算額は、前年度と比べ</a:t>
          </a:r>
          <a:r>
            <a:rPr kumimoji="1" lang="en-US" altLang="ja-JP" sz="1100" b="0" i="0" baseline="0">
              <a:solidFill>
                <a:schemeClr val="dk1"/>
              </a:solidFill>
              <a:effectLst/>
              <a:latin typeface="+mn-lt"/>
              <a:ea typeface="+mn-ea"/>
              <a:cs typeface="+mn-cs"/>
            </a:rPr>
            <a:t>66,973</a:t>
          </a:r>
          <a:r>
            <a:rPr kumimoji="1" lang="ja-JP" altLang="ja-JP" sz="1100" b="0" i="0" baseline="0">
              <a:solidFill>
                <a:schemeClr val="dk1"/>
              </a:solidFill>
              <a:effectLst/>
              <a:latin typeface="+mn-lt"/>
              <a:ea typeface="+mn-ea"/>
              <a:cs typeface="+mn-cs"/>
            </a:rPr>
            <a:t>円の増加となった。類似団体内平均値と比べ高い水準にあるのは、</a:t>
          </a:r>
          <a:r>
            <a:rPr kumimoji="1" lang="ja-JP" altLang="en-US" sz="1100" b="0" i="0" baseline="0">
              <a:solidFill>
                <a:schemeClr val="dk1"/>
              </a:solidFill>
              <a:effectLst/>
              <a:latin typeface="+mn-lt"/>
              <a:ea typeface="+mn-ea"/>
              <a:cs typeface="+mn-cs"/>
            </a:rPr>
            <a:t>人口に対して島内</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地区に公共施設が分散している点、</a:t>
          </a:r>
          <a:r>
            <a:rPr kumimoji="1" lang="ja-JP" altLang="ja-JP" sz="1100" b="0" i="0" baseline="0">
              <a:solidFill>
                <a:schemeClr val="dk1"/>
              </a:solidFill>
              <a:effectLst/>
              <a:latin typeface="+mn-lt"/>
              <a:ea typeface="+mn-ea"/>
              <a:cs typeface="+mn-cs"/>
            </a:rPr>
            <a:t>離島環境に起因する塩害や風害に係る経費、火山ガスに係る施設や測定器等の保守管理等経費、村営住宅等の維持管理が発生しているためである。</a:t>
          </a:r>
          <a:r>
            <a:rPr kumimoji="1" lang="ja-JP" altLang="ja-JP" sz="1100">
              <a:solidFill>
                <a:schemeClr val="dk1"/>
              </a:solidFill>
              <a:effectLst/>
              <a:latin typeface="+mn-lt"/>
              <a:ea typeface="+mn-ea"/>
              <a:cs typeface="+mn-cs"/>
            </a:rPr>
            <a:t>今後も、優先順位を付け、維持管理等の抑制をはじめ、施設等の更新時期なども考えながら、削減に努める。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158150</xdr:rowOff>
    </xdr:from>
    <xdr:to>
      <xdr:col>23</xdr:col>
      <xdr:colOff>133350</xdr:colOff>
      <xdr:row>83</xdr:row>
      <xdr:rowOff>19021</xdr:rowOff>
    </xdr:to>
    <xdr:cxnSp macro="">
      <xdr:nvCxnSpPr>
        <xdr:cNvPr id="187" name="直線コネクタ 186"/>
        <xdr:cNvCxnSpPr/>
      </xdr:nvCxnSpPr>
      <xdr:spPr>
        <a:xfrm>
          <a:off x="4114800" y="14217050"/>
          <a:ext cx="8382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154663</xdr:rowOff>
    </xdr:from>
    <xdr:to>
      <xdr:col>19</xdr:col>
      <xdr:colOff>133350</xdr:colOff>
      <xdr:row>82</xdr:row>
      <xdr:rowOff>158150</xdr:rowOff>
    </xdr:to>
    <xdr:cxnSp macro="">
      <xdr:nvCxnSpPr>
        <xdr:cNvPr id="190" name="直線コネクタ 189"/>
        <xdr:cNvCxnSpPr/>
      </xdr:nvCxnSpPr>
      <xdr:spPr>
        <a:xfrm>
          <a:off x="3225800" y="14213563"/>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152439</xdr:rowOff>
    </xdr:from>
    <xdr:to>
      <xdr:col>15</xdr:col>
      <xdr:colOff>82550</xdr:colOff>
      <xdr:row>82</xdr:row>
      <xdr:rowOff>154663</xdr:rowOff>
    </xdr:to>
    <xdr:cxnSp macro="">
      <xdr:nvCxnSpPr>
        <xdr:cNvPr id="193" name="直線コネクタ 192"/>
        <xdr:cNvCxnSpPr/>
      </xdr:nvCxnSpPr>
      <xdr:spPr>
        <a:xfrm>
          <a:off x="2336800" y="14211339"/>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132071</xdr:rowOff>
    </xdr:from>
    <xdr:to>
      <xdr:col>11</xdr:col>
      <xdr:colOff>31750</xdr:colOff>
      <xdr:row>82</xdr:row>
      <xdr:rowOff>152439</xdr:rowOff>
    </xdr:to>
    <xdr:cxnSp macro="">
      <xdr:nvCxnSpPr>
        <xdr:cNvPr id="196" name="直線コネクタ 195"/>
        <xdr:cNvCxnSpPr/>
      </xdr:nvCxnSpPr>
      <xdr:spPr>
        <a:xfrm>
          <a:off x="1447800" y="14190971"/>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139671</xdr:rowOff>
    </xdr:from>
    <xdr:to>
      <xdr:col>23</xdr:col>
      <xdr:colOff>184150</xdr:colOff>
      <xdr:row>83</xdr:row>
      <xdr:rowOff>69821</xdr:rowOff>
    </xdr:to>
    <xdr:sp macro="" textlink="">
      <xdr:nvSpPr>
        <xdr:cNvPr id="206" name="楕円 205"/>
        <xdr:cNvSpPr/>
      </xdr:nvSpPr>
      <xdr:spPr>
        <a:xfrm>
          <a:off x="4902200" y="141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111748</xdr:rowOff>
    </xdr:from>
    <xdr:ext cx="762000" cy="259045"/>
    <xdr:sp macro="" textlink="">
      <xdr:nvSpPr>
        <xdr:cNvPr id="207" name="人件費・物件費等の状況該当値テキスト"/>
        <xdr:cNvSpPr txBox="1"/>
      </xdr:nvSpPr>
      <xdr:spPr>
        <a:xfrm>
          <a:off x="5041900" y="141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107350</xdr:rowOff>
    </xdr:from>
    <xdr:to>
      <xdr:col>19</xdr:col>
      <xdr:colOff>184150</xdr:colOff>
      <xdr:row>83</xdr:row>
      <xdr:rowOff>37500</xdr:rowOff>
    </xdr:to>
    <xdr:sp macro="" textlink="">
      <xdr:nvSpPr>
        <xdr:cNvPr id="208" name="楕円 207"/>
        <xdr:cNvSpPr/>
      </xdr:nvSpPr>
      <xdr:spPr>
        <a:xfrm>
          <a:off x="4064000" y="141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22277</xdr:rowOff>
    </xdr:from>
    <xdr:ext cx="736600" cy="259045"/>
    <xdr:sp macro="" textlink="">
      <xdr:nvSpPr>
        <xdr:cNvPr id="209" name="テキスト ボックス 208"/>
        <xdr:cNvSpPr txBox="1"/>
      </xdr:nvSpPr>
      <xdr:spPr>
        <a:xfrm>
          <a:off x="3733800" y="1425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103863</xdr:rowOff>
    </xdr:from>
    <xdr:to>
      <xdr:col>15</xdr:col>
      <xdr:colOff>133350</xdr:colOff>
      <xdr:row>83</xdr:row>
      <xdr:rowOff>34013</xdr:rowOff>
    </xdr:to>
    <xdr:sp macro="" textlink="">
      <xdr:nvSpPr>
        <xdr:cNvPr id="210" name="楕円 209"/>
        <xdr:cNvSpPr/>
      </xdr:nvSpPr>
      <xdr:spPr>
        <a:xfrm>
          <a:off x="3175000" y="141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18790</xdr:rowOff>
    </xdr:from>
    <xdr:ext cx="762000" cy="259045"/>
    <xdr:sp macro="" textlink="">
      <xdr:nvSpPr>
        <xdr:cNvPr id="211" name="テキスト ボックス 210"/>
        <xdr:cNvSpPr txBox="1"/>
      </xdr:nvSpPr>
      <xdr:spPr>
        <a:xfrm>
          <a:off x="2844800" y="1424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101639</xdr:rowOff>
    </xdr:from>
    <xdr:to>
      <xdr:col>11</xdr:col>
      <xdr:colOff>82550</xdr:colOff>
      <xdr:row>83</xdr:row>
      <xdr:rowOff>31789</xdr:rowOff>
    </xdr:to>
    <xdr:sp macro="" textlink="">
      <xdr:nvSpPr>
        <xdr:cNvPr id="212" name="楕円 211"/>
        <xdr:cNvSpPr/>
      </xdr:nvSpPr>
      <xdr:spPr>
        <a:xfrm>
          <a:off x="2286000" y="1416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16566</xdr:rowOff>
    </xdr:from>
    <xdr:ext cx="762000" cy="259045"/>
    <xdr:sp macro="" textlink="">
      <xdr:nvSpPr>
        <xdr:cNvPr id="213" name="テキスト ボックス 212"/>
        <xdr:cNvSpPr txBox="1"/>
      </xdr:nvSpPr>
      <xdr:spPr>
        <a:xfrm>
          <a:off x="1955800" y="1424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81271</xdr:rowOff>
    </xdr:from>
    <xdr:to>
      <xdr:col>7</xdr:col>
      <xdr:colOff>31750</xdr:colOff>
      <xdr:row>83</xdr:row>
      <xdr:rowOff>11421</xdr:rowOff>
    </xdr:to>
    <xdr:sp macro="" textlink="">
      <xdr:nvSpPr>
        <xdr:cNvPr id="214" name="楕円 213"/>
        <xdr:cNvSpPr/>
      </xdr:nvSpPr>
      <xdr:spPr>
        <a:xfrm>
          <a:off x="1397000" y="141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167648</xdr:rowOff>
    </xdr:from>
    <xdr:ext cx="762000" cy="259045"/>
    <xdr:sp macro="" textlink="">
      <xdr:nvSpPr>
        <xdr:cNvPr id="215" name="テキスト ボックス 214"/>
        <xdr:cNvSpPr txBox="1"/>
      </xdr:nvSpPr>
      <xdr:spPr>
        <a:xfrm>
          <a:off x="1066800" y="1422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年度のラスパイレス指数は、類似団体内平均、全国町村平均と比較して依然として低い水準にある。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主な要因としては、給与表を国準拠としており、人事院勧告についても完全実施しているため水準が低くなっている。今後も引き続き勧告の完全実施による給与の適正化に努める。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49848</xdr:rowOff>
    </xdr:from>
    <xdr:to>
      <xdr:col>81</xdr:col>
      <xdr:colOff>44450</xdr:colOff>
      <xdr:row>85</xdr:row>
      <xdr:rowOff>55880</xdr:rowOff>
    </xdr:to>
    <xdr:cxnSp macro="">
      <xdr:nvCxnSpPr>
        <xdr:cNvPr id="245" name="直線コネクタ 244"/>
        <xdr:cNvCxnSpPr/>
      </xdr:nvCxnSpPr>
      <xdr:spPr>
        <a:xfrm>
          <a:off x="16179800" y="1462309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160973</xdr:rowOff>
    </xdr:from>
    <xdr:to>
      <xdr:col>77</xdr:col>
      <xdr:colOff>44450</xdr:colOff>
      <xdr:row>85</xdr:row>
      <xdr:rowOff>49848</xdr:rowOff>
    </xdr:to>
    <xdr:cxnSp macro="">
      <xdr:nvCxnSpPr>
        <xdr:cNvPr id="248" name="直線コネクタ 247"/>
        <xdr:cNvCxnSpPr/>
      </xdr:nvCxnSpPr>
      <xdr:spPr>
        <a:xfrm>
          <a:off x="15290800" y="145627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160973</xdr:rowOff>
    </xdr:from>
    <xdr:to>
      <xdr:col>72</xdr:col>
      <xdr:colOff>203200</xdr:colOff>
      <xdr:row>85</xdr:row>
      <xdr:rowOff>1588</xdr:rowOff>
    </xdr:to>
    <xdr:cxnSp macro="">
      <xdr:nvCxnSpPr>
        <xdr:cNvPr id="251" name="直線コネクタ 250"/>
        <xdr:cNvCxnSpPr/>
      </xdr:nvCxnSpPr>
      <xdr:spPr>
        <a:xfrm flipV="1">
          <a:off x="14401800" y="145627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1588</xdr:rowOff>
    </xdr:to>
    <xdr:cxnSp macro="">
      <xdr:nvCxnSpPr>
        <xdr:cNvPr id="254" name="直線コネクタ 253"/>
        <xdr:cNvCxnSpPr/>
      </xdr:nvCxnSpPr>
      <xdr:spPr>
        <a:xfrm>
          <a:off x="13512800" y="145446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4" name="楕円 263"/>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65"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170498</xdr:rowOff>
    </xdr:from>
    <xdr:to>
      <xdr:col>77</xdr:col>
      <xdr:colOff>95250</xdr:colOff>
      <xdr:row>85</xdr:row>
      <xdr:rowOff>100648</xdr:rowOff>
    </xdr:to>
    <xdr:sp macro="" textlink="">
      <xdr:nvSpPr>
        <xdr:cNvPr id="266" name="楕円 265"/>
        <xdr:cNvSpPr/>
      </xdr:nvSpPr>
      <xdr:spPr>
        <a:xfrm>
          <a:off x="16129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110825</xdr:rowOff>
    </xdr:from>
    <xdr:ext cx="736600" cy="259045"/>
    <xdr:sp macro="" textlink="">
      <xdr:nvSpPr>
        <xdr:cNvPr id="267" name="テキスト ボックス 266"/>
        <xdr:cNvSpPr txBox="1"/>
      </xdr:nvSpPr>
      <xdr:spPr>
        <a:xfrm>
          <a:off x="15798800" y="1434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110173</xdr:rowOff>
    </xdr:from>
    <xdr:to>
      <xdr:col>73</xdr:col>
      <xdr:colOff>44450</xdr:colOff>
      <xdr:row>85</xdr:row>
      <xdr:rowOff>40323</xdr:rowOff>
    </xdr:to>
    <xdr:sp macro="" textlink="">
      <xdr:nvSpPr>
        <xdr:cNvPr id="268" name="楕円 267"/>
        <xdr:cNvSpPr/>
      </xdr:nvSpPr>
      <xdr:spPr>
        <a:xfrm>
          <a:off x="15240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50500</xdr:rowOff>
    </xdr:from>
    <xdr:ext cx="762000" cy="259045"/>
    <xdr:sp macro="" textlink="">
      <xdr:nvSpPr>
        <xdr:cNvPr id="269" name="テキスト ボックス 268"/>
        <xdr:cNvSpPr txBox="1"/>
      </xdr:nvSpPr>
      <xdr:spPr>
        <a:xfrm>
          <a:off x="14909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70" name="楕円 269"/>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71" name="テキスト ボックス 270"/>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72" name="楕円 271"/>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73" name="テキスト ボックス 272"/>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年度の人口千人当たり職員数は</a:t>
          </a:r>
          <a:r>
            <a:rPr kumimoji="1" lang="en-US" altLang="ja-JP" sz="1100" b="0" i="0" baseline="0">
              <a:solidFill>
                <a:schemeClr val="dk1"/>
              </a:solidFill>
              <a:effectLst/>
              <a:latin typeface="+mn-lt"/>
              <a:ea typeface="+mn-ea"/>
              <a:cs typeface="+mn-cs"/>
            </a:rPr>
            <a:t>36.09</a:t>
          </a:r>
          <a:r>
            <a:rPr kumimoji="1" lang="ja-JP" altLang="ja-JP" sz="1100" b="0" i="0" baseline="0">
              <a:solidFill>
                <a:schemeClr val="dk1"/>
              </a:solidFill>
              <a:effectLst/>
              <a:latin typeface="+mn-lt"/>
              <a:ea typeface="+mn-ea"/>
              <a:cs typeface="+mn-cs"/>
            </a:rPr>
            <a:t>人となり類似団体内平均値を上回っている。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人口の減少に加え、島内各出張所や保育所、消防救急業務、バス業務、空港業務などの人員が必要となり、職員数は必然的に多くなっている。また、専門職員の補充による増などにより、人件費の抑制、職員数の削減は困難な状況である。今後も同規模で推移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60906</xdr:rowOff>
    </xdr:from>
    <xdr:to>
      <xdr:col>81</xdr:col>
      <xdr:colOff>44450</xdr:colOff>
      <xdr:row>60</xdr:row>
      <xdr:rowOff>72626</xdr:rowOff>
    </xdr:to>
    <xdr:cxnSp macro="">
      <xdr:nvCxnSpPr>
        <xdr:cNvPr id="309" name="直線コネクタ 308"/>
        <xdr:cNvCxnSpPr/>
      </xdr:nvCxnSpPr>
      <xdr:spPr>
        <a:xfrm flipV="1">
          <a:off x="16179800" y="10347906"/>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49185</xdr:rowOff>
    </xdr:from>
    <xdr:to>
      <xdr:col>77</xdr:col>
      <xdr:colOff>44450</xdr:colOff>
      <xdr:row>60</xdr:row>
      <xdr:rowOff>72626</xdr:rowOff>
    </xdr:to>
    <xdr:cxnSp macro="">
      <xdr:nvCxnSpPr>
        <xdr:cNvPr id="312" name="直線コネクタ 311"/>
        <xdr:cNvCxnSpPr/>
      </xdr:nvCxnSpPr>
      <xdr:spPr>
        <a:xfrm>
          <a:off x="15290800" y="10336185"/>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40108</xdr:rowOff>
    </xdr:from>
    <xdr:to>
      <xdr:col>72</xdr:col>
      <xdr:colOff>203200</xdr:colOff>
      <xdr:row>60</xdr:row>
      <xdr:rowOff>49185</xdr:rowOff>
    </xdr:to>
    <xdr:cxnSp macro="">
      <xdr:nvCxnSpPr>
        <xdr:cNvPr id="315" name="直線コネクタ 314"/>
        <xdr:cNvCxnSpPr/>
      </xdr:nvCxnSpPr>
      <xdr:spPr>
        <a:xfrm>
          <a:off x="14401800" y="10327108"/>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37695</xdr:rowOff>
    </xdr:from>
    <xdr:to>
      <xdr:col>68</xdr:col>
      <xdr:colOff>152400</xdr:colOff>
      <xdr:row>60</xdr:row>
      <xdr:rowOff>40108</xdr:rowOff>
    </xdr:to>
    <xdr:cxnSp macro="">
      <xdr:nvCxnSpPr>
        <xdr:cNvPr id="318" name="直線コネクタ 317"/>
        <xdr:cNvCxnSpPr/>
      </xdr:nvCxnSpPr>
      <xdr:spPr>
        <a:xfrm>
          <a:off x="13512800" y="103246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10106</xdr:rowOff>
    </xdr:from>
    <xdr:to>
      <xdr:col>81</xdr:col>
      <xdr:colOff>95250</xdr:colOff>
      <xdr:row>60</xdr:row>
      <xdr:rowOff>111706</xdr:rowOff>
    </xdr:to>
    <xdr:sp macro="" textlink="">
      <xdr:nvSpPr>
        <xdr:cNvPr id="328" name="楕円 327"/>
        <xdr:cNvSpPr/>
      </xdr:nvSpPr>
      <xdr:spPr>
        <a:xfrm>
          <a:off x="16967200" y="102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153633</xdr:rowOff>
    </xdr:from>
    <xdr:ext cx="762000" cy="259045"/>
    <xdr:sp macro="" textlink="">
      <xdr:nvSpPr>
        <xdr:cNvPr id="329" name="定員管理の状況該当値テキスト"/>
        <xdr:cNvSpPr txBox="1"/>
      </xdr:nvSpPr>
      <xdr:spPr>
        <a:xfrm>
          <a:off x="17106900" y="1026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21826</xdr:rowOff>
    </xdr:from>
    <xdr:to>
      <xdr:col>77</xdr:col>
      <xdr:colOff>95250</xdr:colOff>
      <xdr:row>60</xdr:row>
      <xdr:rowOff>123426</xdr:rowOff>
    </xdr:to>
    <xdr:sp macro="" textlink="">
      <xdr:nvSpPr>
        <xdr:cNvPr id="330" name="楕円 329"/>
        <xdr:cNvSpPr/>
      </xdr:nvSpPr>
      <xdr:spPr>
        <a:xfrm>
          <a:off x="16129000" y="103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108203</xdr:rowOff>
    </xdr:from>
    <xdr:ext cx="736600" cy="259045"/>
    <xdr:sp macro="" textlink="">
      <xdr:nvSpPr>
        <xdr:cNvPr id="331" name="テキスト ボックス 330"/>
        <xdr:cNvSpPr txBox="1"/>
      </xdr:nvSpPr>
      <xdr:spPr>
        <a:xfrm>
          <a:off x="15798800" y="1039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169835</xdr:rowOff>
    </xdr:from>
    <xdr:to>
      <xdr:col>73</xdr:col>
      <xdr:colOff>44450</xdr:colOff>
      <xdr:row>60</xdr:row>
      <xdr:rowOff>99985</xdr:rowOff>
    </xdr:to>
    <xdr:sp macro="" textlink="">
      <xdr:nvSpPr>
        <xdr:cNvPr id="332" name="楕円 331"/>
        <xdr:cNvSpPr/>
      </xdr:nvSpPr>
      <xdr:spPr>
        <a:xfrm>
          <a:off x="15240000" y="102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84762</xdr:rowOff>
    </xdr:from>
    <xdr:ext cx="762000" cy="259045"/>
    <xdr:sp macro="" textlink="">
      <xdr:nvSpPr>
        <xdr:cNvPr id="333" name="テキスト ボックス 332"/>
        <xdr:cNvSpPr txBox="1"/>
      </xdr:nvSpPr>
      <xdr:spPr>
        <a:xfrm>
          <a:off x="14909800" y="1037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160758</xdr:rowOff>
    </xdr:from>
    <xdr:to>
      <xdr:col>68</xdr:col>
      <xdr:colOff>203200</xdr:colOff>
      <xdr:row>60</xdr:row>
      <xdr:rowOff>90908</xdr:rowOff>
    </xdr:to>
    <xdr:sp macro="" textlink="">
      <xdr:nvSpPr>
        <xdr:cNvPr id="334" name="楕円 333"/>
        <xdr:cNvSpPr/>
      </xdr:nvSpPr>
      <xdr:spPr>
        <a:xfrm>
          <a:off x="14351000" y="102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75685</xdr:rowOff>
    </xdr:from>
    <xdr:ext cx="762000" cy="259045"/>
    <xdr:sp macro="" textlink="">
      <xdr:nvSpPr>
        <xdr:cNvPr id="335" name="テキスト ボックス 334"/>
        <xdr:cNvSpPr txBox="1"/>
      </xdr:nvSpPr>
      <xdr:spPr>
        <a:xfrm>
          <a:off x="14020800" y="103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158345</xdr:rowOff>
    </xdr:from>
    <xdr:to>
      <xdr:col>64</xdr:col>
      <xdr:colOff>152400</xdr:colOff>
      <xdr:row>60</xdr:row>
      <xdr:rowOff>88495</xdr:rowOff>
    </xdr:to>
    <xdr:sp macro="" textlink="">
      <xdr:nvSpPr>
        <xdr:cNvPr id="336" name="楕円 335"/>
        <xdr:cNvSpPr/>
      </xdr:nvSpPr>
      <xdr:spPr>
        <a:xfrm>
          <a:off x="13462000" y="10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73272</xdr:rowOff>
    </xdr:from>
    <xdr:ext cx="762000" cy="259045"/>
    <xdr:sp macro="" textlink="">
      <xdr:nvSpPr>
        <xdr:cNvPr id="337" name="テキスト ボックス 336"/>
        <xdr:cNvSpPr txBox="1"/>
      </xdr:nvSpPr>
      <xdr:spPr>
        <a:xfrm>
          <a:off x="13131800" y="1036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年度における実質公債費比率は単年度数値が</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％となり前年度と比べ</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ポイント増加した。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か年平均においては前年度と比べ</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単年度数値の主な増減要因としては、</a:t>
          </a:r>
          <a:r>
            <a:rPr kumimoji="1" lang="ja-JP" altLang="en-US" sz="1100" b="0" i="0" baseline="0">
              <a:solidFill>
                <a:schemeClr val="dk1"/>
              </a:solidFill>
              <a:effectLst/>
              <a:latin typeface="+mn-lt"/>
              <a:ea typeface="+mn-ea"/>
              <a:cs typeface="+mn-cs"/>
            </a:rPr>
            <a:t>過年度大型投資的事業</a:t>
          </a:r>
          <a:r>
            <a:rPr kumimoji="1" lang="ja-JP" altLang="ja-JP" sz="1100" b="0" i="0" baseline="0">
              <a:solidFill>
                <a:schemeClr val="dk1"/>
              </a:solidFill>
              <a:effectLst/>
              <a:latin typeface="+mn-lt"/>
              <a:ea typeface="+mn-ea"/>
              <a:cs typeface="+mn-cs"/>
            </a:rPr>
            <a:t>の元金償還が開始したこと等による。来年度は、防災行政行政無線デジタル化の財源として地方債を活用したことから、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ヵ年平均は増加する見込みである。</a:t>
          </a:r>
          <a:r>
            <a:rPr kumimoji="1" lang="ja-JP" altLang="ja-JP" sz="1100" b="0" i="0" baseline="0">
              <a:solidFill>
                <a:schemeClr val="dk1"/>
              </a:solidFill>
              <a:effectLst/>
              <a:latin typeface="+mn-lt"/>
              <a:ea typeface="+mn-ea"/>
              <a:cs typeface="+mn-cs"/>
            </a:rPr>
            <a:t>引き続き地方債残高と償還額の動向に注視し起債の計画的な活用を図る。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112522</xdr:rowOff>
    </xdr:from>
    <xdr:to>
      <xdr:col>81</xdr:col>
      <xdr:colOff>44450</xdr:colOff>
      <xdr:row>40</xdr:row>
      <xdr:rowOff>155956</xdr:rowOff>
    </xdr:to>
    <xdr:cxnSp macro="">
      <xdr:nvCxnSpPr>
        <xdr:cNvPr id="368" name="直線コネクタ 367"/>
        <xdr:cNvCxnSpPr/>
      </xdr:nvCxnSpPr>
      <xdr:spPr>
        <a:xfrm>
          <a:off x="16179800" y="69705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73914</xdr:rowOff>
    </xdr:from>
    <xdr:to>
      <xdr:col>77</xdr:col>
      <xdr:colOff>44450</xdr:colOff>
      <xdr:row>40</xdr:row>
      <xdr:rowOff>112522</xdr:rowOff>
    </xdr:to>
    <xdr:cxnSp macro="">
      <xdr:nvCxnSpPr>
        <xdr:cNvPr id="371" name="直線コネクタ 370"/>
        <xdr:cNvCxnSpPr/>
      </xdr:nvCxnSpPr>
      <xdr:spPr>
        <a:xfrm>
          <a:off x="15290800" y="69319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73914</xdr:rowOff>
    </xdr:from>
    <xdr:to>
      <xdr:col>72</xdr:col>
      <xdr:colOff>203200</xdr:colOff>
      <xdr:row>40</xdr:row>
      <xdr:rowOff>73914</xdr:rowOff>
    </xdr:to>
    <xdr:cxnSp macro="">
      <xdr:nvCxnSpPr>
        <xdr:cNvPr id="374" name="直線コネクタ 373"/>
        <xdr:cNvCxnSpPr/>
      </xdr:nvCxnSpPr>
      <xdr:spPr>
        <a:xfrm>
          <a:off x="14401800" y="6931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41</xdr:row>
      <xdr:rowOff>18288</xdr:rowOff>
    </xdr:to>
    <xdr:cxnSp macro="">
      <xdr:nvCxnSpPr>
        <xdr:cNvPr id="377" name="直線コネクタ 376"/>
        <xdr:cNvCxnSpPr/>
      </xdr:nvCxnSpPr>
      <xdr:spPr>
        <a:xfrm flipV="1">
          <a:off x="13512800" y="693191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7" name="楕円 386"/>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388"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61722</xdr:rowOff>
    </xdr:from>
    <xdr:to>
      <xdr:col>77</xdr:col>
      <xdr:colOff>95250</xdr:colOff>
      <xdr:row>40</xdr:row>
      <xdr:rowOff>163322</xdr:rowOff>
    </xdr:to>
    <xdr:sp macro="" textlink="">
      <xdr:nvSpPr>
        <xdr:cNvPr id="389" name="楕円 388"/>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2049</xdr:rowOff>
    </xdr:from>
    <xdr:ext cx="736600" cy="259045"/>
    <xdr:sp macro="" textlink="">
      <xdr:nvSpPr>
        <xdr:cNvPr id="390" name="テキスト ボックス 389"/>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23114</xdr:rowOff>
    </xdr:from>
    <xdr:to>
      <xdr:col>73</xdr:col>
      <xdr:colOff>44450</xdr:colOff>
      <xdr:row>40</xdr:row>
      <xdr:rowOff>124714</xdr:rowOff>
    </xdr:to>
    <xdr:sp macro="" textlink="">
      <xdr:nvSpPr>
        <xdr:cNvPr id="391" name="楕円 390"/>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134891</xdr:rowOff>
    </xdr:from>
    <xdr:ext cx="762000" cy="259045"/>
    <xdr:sp macro="" textlink="">
      <xdr:nvSpPr>
        <xdr:cNvPr id="392" name="テキスト ボックス 391"/>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23114</xdr:rowOff>
    </xdr:from>
    <xdr:to>
      <xdr:col>68</xdr:col>
      <xdr:colOff>203200</xdr:colOff>
      <xdr:row>40</xdr:row>
      <xdr:rowOff>124714</xdr:rowOff>
    </xdr:to>
    <xdr:sp macro="" textlink="">
      <xdr:nvSpPr>
        <xdr:cNvPr id="393" name="楕円 392"/>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134891</xdr:rowOff>
    </xdr:from>
    <xdr:ext cx="762000" cy="259045"/>
    <xdr:sp macro="" textlink="">
      <xdr:nvSpPr>
        <xdr:cNvPr id="394" name="テキスト ボックス 393"/>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138938</xdr:rowOff>
    </xdr:from>
    <xdr:to>
      <xdr:col>64</xdr:col>
      <xdr:colOff>152400</xdr:colOff>
      <xdr:row>41</xdr:row>
      <xdr:rowOff>69088</xdr:rowOff>
    </xdr:to>
    <xdr:sp macro="" textlink="">
      <xdr:nvSpPr>
        <xdr:cNvPr id="395" name="楕円 394"/>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79265</xdr:rowOff>
    </xdr:from>
    <xdr:ext cx="762000" cy="259045"/>
    <xdr:sp macro="" textlink="">
      <xdr:nvSpPr>
        <xdr:cNvPr id="396" name="テキスト ボックス 395"/>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前年度に引き続き令和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年度においても、将来負担比率は発生していない状況である。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過年度の起債による将来負担増加が見込まれること、施設老朽化等による改修や更新が予定されていることから、より計画的かつ効率的な地方債や基金の利活用を図り、自己財源の確保とともに、引き続き堅実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2,383
2,351
55.26
4,878,227
4,757,448
114,399
1,712,264
3,306,363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主な要因としては、給与水準は類似団体と比べ低い水準にあるものの、島内各出張所や保育園、消防救急業務、バス業務、空港業務に従事する人員を確保する必要があり職員数が多いため、経常収支比率に占める人件費の割合が高くなっている</a:t>
          </a:r>
          <a:r>
            <a:rPr kumimoji="1" lang="ja-JP" altLang="en-US" sz="1100" b="0" i="0" baseline="0">
              <a:solidFill>
                <a:schemeClr val="dk1"/>
              </a:solidFill>
              <a:effectLst/>
              <a:latin typeface="+mn-lt"/>
              <a:ea typeface="+mn-ea"/>
              <a:cs typeface="+mn-cs"/>
            </a:rPr>
            <a:t>こと、また</a:t>
          </a:r>
          <a:r>
            <a:rPr kumimoji="1" lang="ja-JP" altLang="ja-JP" sz="1100" b="0" i="0" baseline="0">
              <a:solidFill>
                <a:schemeClr val="dk1"/>
              </a:solidFill>
              <a:effectLst/>
              <a:latin typeface="+mn-lt"/>
              <a:ea typeface="+mn-ea"/>
              <a:cs typeface="+mn-cs"/>
            </a:rPr>
            <a:t>会計年度任用職員の導入も開始</a:t>
          </a:r>
          <a:r>
            <a:rPr kumimoji="1" lang="ja-JP" altLang="en-US" sz="1100" b="0" i="0" baseline="0">
              <a:solidFill>
                <a:schemeClr val="dk1"/>
              </a:solidFill>
              <a:effectLst/>
              <a:latin typeface="+mn-lt"/>
              <a:ea typeface="+mn-ea"/>
              <a:cs typeface="+mn-cs"/>
            </a:rPr>
            <a:t>したことで増加に繋がっている。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36</xdr:row>
      <xdr:rowOff>123734</xdr:rowOff>
    </xdr:to>
    <xdr:cxnSp macro="">
      <xdr:nvCxnSpPr>
        <xdr:cNvPr id="68" name="直線コネクタ 67"/>
        <xdr:cNvCxnSpPr/>
      </xdr:nvCxnSpPr>
      <xdr:spPr>
        <a:xfrm>
          <a:off x="3987800" y="62828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36</xdr:row>
      <xdr:rowOff>123734</xdr:rowOff>
    </xdr:to>
    <xdr:cxnSp macro="">
      <xdr:nvCxnSpPr>
        <xdr:cNvPr id="71" name="直線コネクタ 70"/>
        <xdr:cNvCxnSpPr/>
      </xdr:nvCxnSpPr>
      <xdr:spPr>
        <a:xfrm flipV="1">
          <a:off x="3098800" y="62828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123734</xdr:rowOff>
    </xdr:from>
    <xdr:to>
      <xdr:col>15</xdr:col>
      <xdr:colOff>98425</xdr:colOff>
      <xdr:row>36</xdr:row>
      <xdr:rowOff>153126</xdr:rowOff>
    </xdr:to>
    <xdr:cxnSp macro="">
      <xdr:nvCxnSpPr>
        <xdr:cNvPr id="74" name="直線コネクタ 73"/>
        <xdr:cNvCxnSpPr/>
      </xdr:nvCxnSpPr>
      <xdr:spPr>
        <a:xfrm flipV="1">
          <a:off x="2209800" y="62959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117203</xdr:rowOff>
    </xdr:from>
    <xdr:to>
      <xdr:col>11</xdr:col>
      <xdr:colOff>9525</xdr:colOff>
      <xdr:row>36</xdr:row>
      <xdr:rowOff>153126</xdr:rowOff>
    </xdr:to>
    <xdr:cxnSp macro="">
      <xdr:nvCxnSpPr>
        <xdr:cNvPr id="77" name="直線コネクタ 76"/>
        <xdr:cNvCxnSpPr/>
      </xdr:nvCxnSpPr>
      <xdr:spPr>
        <a:xfrm>
          <a:off x="1320800" y="62894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72934</xdr:rowOff>
    </xdr:from>
    <xdr:to>
      <xdr:col>24</xdr:col>
      <xdr:colOff>76200</xdr:colOff>
      <xdr:row>37</xdr:row>
      <xdr:rowOff>3084</xdr:rowOff>
    </xdr:to>
    <xdr:sp macro="" textlink="">
      <xdr:nvSpPr>
        <xdr:cNvPr id="87" name="楕円 86"/>
        <xdr:cNvSpPr/>
      </xdr:nvSpPr>
      <xdr:spPr>
        <a:xfrm>
          <a:off x="4775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45011</xdr:rowOff>
    </xdr:from>
    <xdr:ext cx="762000" cy="259045"/>
    <xdr:sp macro="" textlink="">
      <xdr:nvSpPr>
        <xdr:cNvPr id="88" name="人件費該当値テキスト"/>
        <xdr:cNvSpPr txBox="1"/>
      </xdr:nvSpPr>
      <xdr:spPr>
        <a:xfrm>
          <a:off x="4914900" y="6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59872</xdr:rowOff>
    </xdr:from>
    <xdr:to>
      <xdr:col>20</xdr:col>
      <xdr:colOff>38100</xdr:colOff>
      <xdr:row>36</xdr:row>
      <xdr:rowOff>161472</xdr:rowOff>
    </xdr:to>
    <xdr:sp macro="" textlink="">
      <xdr:nvSpPr>
        <xdr:cNvPr id="89" name="楕円 88"/>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90" name="テキスト ボックス 89"/>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72934</xdr:rowOff>
    </xdr:from>
    <xdr:to>
      <xdr:col>15</xdr:col>
      <xdr:colOff>149225</xdr:colOff>
      <xdr:row>37</xdr:row>
      <xdr:rowOff>3084</xdr:rowOff>
    </xdr:to>
    <xdr:sp macro="" textlink="">
      <xdr:nvSpPr>
        <xdr:cNvPr id="91" name="楕円 90"/>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159311</xdr:rowOff>
    </xdr:from>
    <xdr:ext cx="762000" cy="259045"/>
    <xdr:sp macro="" textlink="">
      <xdr:nvSpPr>
        <xdr:cNvPr id="92" name="テキスト ボックス 91"/>
        <xdr:cNvSpPr txBox="1"/>
      </xdr:nvSpPr>
      <xdr:spPr>
        <a:xfrm>
          <a:off x="2717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102326</xdr:rowOff>
    </xdr:from>
    <xdr:to>
      <xdr:col>11</xdr:col>
      <xdr:colOff>60325</xdr:colOff>
      <xdr:row>37</xdr:row>
      <xdr:rowOff>32476</xdr:rowOff>
    </xdr:to>
    <xdr:sp macro="" textlink="">
      <xdr:nvSpPr>
        <xdr:cNvPr id="93" name="楕円 92"/>
        <xdr:cNvSpPr/>
      </xdr:nvSpPr>
      <xdr:spPr>
        <a:xfrm>
          <a:off x="2159000" y="62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17253</xdr:rowOff>
    </xdr:from>
    <xdr:ext cx="762000" cy="259045"/>
    <xdr:sp macro="" textlink="">
      <xdr:nvSpPr>
        <xdr:cNvPr id="94" name="テキスト ボックス 93"/>
        <xdr:cNvSpPr txBox="1"/>
      </xdr:nvSpPr>
      <xdr:spPr>
        <a:xfrm>
          <a:off x="18288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66403</xdr:rowOff>
    </xdr:from>
    <xdr:to>
      <xdr:col>6</xdr:col>
      <xdr:colOff>171450</xdr:colOff>
      <xdr:row>36</xdr:row>
      <xdr:rowOff>168003</xdr:rowOff>
    </xdr:to>
    <xdr:sp macro="" textlink="">
      <xdr:nvSpPr>
        <xdr:cNvPr id="95" name="楕円 94"/>
        <xdr:cNvSpPr/>
      </xdr:nvSpPr>
      <xdr:spPr>
        <a:xfrm>
          <a:off x="1270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152780</xdr:rowOff>
    </xdr:from>
    <xdr:ext cx="762000" cy="259045"/>
    <xdr:sp macro="" textlink="">
      <xdr:nvSpPr>
        <xdr:cNvPr id="96" name="テキスト ボックス 95"/>
        <xdr:cNvSpPr txBox="1"/>
      </xdr:nvSpPr>
      <xdr:spPr>
        <a:xfrm>
          <a:off x="939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類似団体内平均、全国平均を上回っている状況である。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a:t>
          </a:r>
          <a:r>
            <a:rPr kumimoji="1" lang="ja-JP" altLang="en-US" sz="1100" b="0" i="0" baseline="0">
              <a:solidFill>
                <a:schemeClr val="dk1"/>
              </a:solidFill>
              <a:effectLst/>
              <a:latin typeface="+mn-lt"/>
              <a:ea typeface="+mn-ea"/>
              <a:cs typeface="+mn-cs"/>
            </a:rPr>
            <a:t>新型コロナウイルス感染症対策関連の経費が増加したが、同じく新型コロナウイルス感染症の影響により出張旅費等が減少したことによる。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公共施設が島内</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地区に分散している点、</a:t>
          </a:r>
          <a:r>
            <a:rPr kumimoji="1" lang="ja-JP" altLang="ja-JP" sz="1100" b="0" i="0" baseline="0">
              <a:solidFill>
                <a:schemeClr val="dk1"/>
              </a:solidFill>
              <a:effectLst/>
              <a:latin typeface="+mn-lt"/>
              <a:ea typeface="+mn-ea"/>
              <a:cs typeface="+mn-cs"/>
            </a:rPr>
            <a:t>火山ガス関係経費</a:t>
          </a:r>
          <a:r>
            <a:rPr kumimoji="1" lang="ja-JP" altLang="en-US" sz="1100" b="0" i="0" baseline="0">
              <a:solidFill>
                <a:schemeClr val="dk1"/>
              </a:solidFill>
              <a:effectLst/>
              <a:latin typeface="+mn-lt"/>
              <a:ea typeface="+mn-ea"/>
              <a:cs typeface="+mn-cs"/>
            </a:rPr>
            <a:t>の継続的な</a:t>
          </a:r>
          <a:r>
            <a:rPr kumimoji="1" lang="ja-JP" altLang="ja-JP" sz="1100" b="0" i="0" baseline="0">
              <a:solidFill>
                <a:schemeClr val="dk1"/>
              </a:solidFill>
              <a:effectLst/>
              <a:latin typeface="+mn-lt"/>
              <a:ea typeface="+mn-ea"/>
              <a:cs typeface="+mn-cs"/>
            </a:rPr>
            <a:t>、保守関係の経費、設備機器の交換経費等は引続き見込まれる。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161290</xdr:rowOff>
    </xdr:from>
    <xdr:to>
      <xdr:col>82</xdr:col>
      <xdr:colOff>107950</xdr:colOff>
      <xdr:row>20</xdr:row>
      <xdr:rowOff>81280</xdr:rowOff>
    </xdr:to>
    <xdr:cxnSp macro="">
      <xdr:nvCxnSpPr>
        <xdr:cNvPr id="126" name="直線コネクタ 125"/>
        <xdr:cNvCxnSpPr/>
      </xdr:nvCxnSpPr>
      <xdr:spPr>
        <a:xfrm flipV="1">
          <a:off x="15671800" y="3418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81280</xdr:rowOff>
    </xdr:to>
    <xdr:cxnSp macro="">
      <xdr:nvCxnSpPr>
        <xdr:cNvPr id="129" name="直線コネクタ 128"/>
        <xdr:cNvCxnSpPr/>
      </xdr:nvCxnSpPr>
      <xdr:spPr>
        <a:xfrm>
          <a:off x="14782800" y="3487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58420</xdr:rowOff>
    </xdr:to>
    <xdr:cxnSp macro="">
      <xdr:nvCxnSpPr>
        <xdr:cNvPr id="132" name="直線コネクタ 131"/>
        <xdr:cNvCxnSpPr/>
      </xdr:nvCxnSpPr>
      <xdr:spPr>
        <a:xfrm>
          <a:off x="13893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117856</xdr:rowOff>
    </xdr:from>
    <xdr:to>
      <xdr:col>69</xdr:col>
      <xdr:colOff>92075</xdr:colOff>
      <xdr:row>20</xdr:row>
      <xdr:rowOff>12700</xdr:rowOff>
    </xdr:to>
    <xdr:cxnSp macro="">
      <xdr:nvCxnSpPr>
        <xdr:cNvPr id="135" name="直線コネクタ 134"/>
        <xdr:cNvCxnSpPr/>
      </xdr:nvCxnSpPr>
      <xdr:spPr>
        <a:xfrm>
          <a:off x="13004800" y="32039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110490</xdr:rowOff>
    </xdr:from>
    <xdr:to>
      <xdr:col>82</xdr:col>
      <xdr:colOff>158750</xdr:colOff>
      <xdr:row>20</xdr:row>
      <xdr:rowOff>40640</xdr:rowOff>
    </xdr:to>
    <xdr:sp macro="" textlink="">
      <xdr:nvSpPr>
        <xdr:cNvPr id="145" name="楕円 144"/>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82567</xdr:rowOff>
    </xdr:from>
    <xdr:ext cx="762000" cy="259045"/>
    <xdr:sp macro="" textlink="">
      <xdr:nvSpPr>
        <xdr:cNvPr id="146" name="物件費該当値テキスト"/>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30480</xdr:rowOff>
    </xdr:from>
    <xdr:to>
      <xdr:col>78</xdr:col>
      <xdr:colOff>120650</xdr:colOff>
      <xdr:row>20</xdr:row>
      <xdr:rowOff>132080</xdr:rowOff>
    </xdr:to>
    <xdr:sp macro="" textlink="">
      <xdr:nvSpPr>
        <xdr:cNvPr id="147" name="楕円 146"/>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116857</xdr:rowOff>
    </xdr:from>
    <xdr:ext cx="736600" cy="259045"/>
    <xdr:sp macro="" textlink="">
      <xdr:nvSpPr>
        <xdr:cNvPr id="148" name="テキスト ボックス 147"/>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49" name="楕円 148"/>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50" name="テキスト ボックス 149"/>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1" name="楕円 150"/>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2" name="テキスト ボックス 151"/>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67056</xdr:rowOff>
    </xdr:from>
    <xdr:to>
      <xdr:col>65</xdr:col>
      <xdr:colOff>53975</xdr:colOff>
      <xdr:row>18</xdr:row>
      <xdr:rowOff>168656</xdr:rowOff>
    </xdr:to>
    <xdr:sp macro="" textlink="">
      <xdr:nvSpPr>
        <xdr:cNvPr id="153" name="楕円 152"/>
        <xdr:cNvSpPr/>
      </xdr:nvSpPr>
      <xdr:spPr>
        <a:xfrm>
          <a:off x="12954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153433</xdr:rowOff>
    </xdr:from>
    <xdr:ext cx="762000" cy="259045"/>
    <xdr:sp macro="" textlink="">
      <xdr:nvSpPr>
        <xdr:cNvPr id="154" name="テキスト ボックス 153"/>
        <xdr:cNvSpPr txBox="1"/>
      </xdr:nvSpPr>
      <xdr:spPr>
        <a:xfrm>
          <a:off x="12623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ポイント増加した。類似団体内平均、全国平均ともに下回っている状況である。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増加の主な要因としては、</a:t>
          </a:r>
          <a:r>
            <a:rPr kumimoji="1" lang="ja-JP" altLang="en-US" sz="1100" b="0" i="0" baseline="0">
              <a:solidFill>
                <a:schemeClr val="dk1"/>
              </a:solidFill>
              <a:effectLst/>
              <a:latin typeface="+mn-lt"/>
              <a:ea typeface="+mn-ea"/>
              <a:cs typeface="+mn-cs"/>
            </a:rPr>
            <a:t>児童手当</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紙おむつ助成事業</a:t>
          </a:r>
          <a:r>
            <a:rPr kumimoji="1" lang="ja-JP" altLang="ja-JP" sz="1100" b="0" i="0" baseline="0">
              <a:solidFill>
                <a:schemeClr val="dk1"/>
              </a:solidFill>
              <a:effectLst/>
              <a:latin typeface="+mn-lt"/>
              <a:ea typeface="+mn-ea"/>
              <a:cs typeface="+mn-cs"/>
            </a:rPr>
            <a:t>等が増加したためである。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本村の扶助費は国や東京都の制度に基づくものが大部分であり、単独事業が少ないことから、今後も継続して国や東京都の制度の動向を注視し各種制度を有効活用を検討する。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86" name="直線コネクタ 185"/>
        <xdr:cNvCxnSpPr/>
      </xdr:nvCxnSpPr>
      <xdr:spPr>
        <a:xfrm>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12700</xdr:rowOff>
    </xdr:to>
    <xdr:cxnSp macro="">
      <xdr:nvCxnSpPr>
        <xdr:cNvPr id="189" name="直線コネクタ 188"/>
        <xdr:cNvCxnSpPr/>
      </xdr:nvCxnSpPr>
      <xdr:spPr>
        <a:xfrm>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69850</xdr:rowOff>
    </xdr:to>
    <xdr:cxnSp macro="">
      <xdr:nvCxnSpPr>
        <xdr:cNvPr id="192" name="直線コネクタ 191"/>
        <xdr:cNvCxnSpPr/>
      </xdr:nvCxnSpPr>
      <xdr:spPr>
        <a:xfrm flipV="1">
          <a:off x="2209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107950</xdr:rowOff>
    </xdr:to>
    <xdr:cxnSp macro="">
      <xdr:nvCxnSpPr>
        <xdr:cNvPr id="195" name="直線コネクタ 194"/>
        <xdr:cNvCxnSpPr/>
      </xdr:nvCxnSpPr>
      <xdr:spPr>
        <a:xfrm flipV="1">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5" name="楕円 204"/>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6"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7" name="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9" name="楕円 208"/>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0" name="テキスト ボックス 20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し全国平均、類似団体内平均ともに下回っている状況である。</a:t>
          </a:r>
          <a:endParaRPr lang="ja-JP" altLang="ja-JP" sz="1400">
            <a:effectLst/>
          </a:endParaRPr>
        </a:p>
        <a:p>
          <a:r>
            <a:rPr kumimoji="1" lang="ja-JP" altLang="ja-JP" sz="1100">
              <a:solidFill>
                <a:schemeClr val="dk1"/>
              </a:solidFill>
              <a:effectLst/>
              <a:latin typeface="+mn-lt"/>
              <a:ea typeface="+mn-ea"/>
              <a:cs typeface="+mn-cs"/>
            </a:rPr>
            <a:t>主な要因としては、特別会計への繰出金となっている。独立採算の原則に立ち返った運営の健全化により普通会計の負担額を減らしていくよう引続き努める。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35560</xdr:rowOff>
    </xdr:to>
    <xdr:cxnSp macro="">
      <xdr:nvCxnSpPr>
        <xdr:cNvPr id="246" name="直線コネクタ 245"/>
        <xdr:cNvCxnSpPr/>
      </xdr:nvCxnSpPr>
      <xdr:spPr>
        <a:xfrm flipV="1">
          <a:off x="15671800" y="95377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35560</xdr:rowOff>
    </xdr:to>
    <xdr:cxnSp macro="">
      <xdr:nvCxnSpPr>
        <xdr:cNvPr id="249" name="直線コネクタ 248"/>
        <xdr:cNvCxnSpPr/>
      </xdr:nvCxnSpPr>
      <xdr:spPr>
        <a:xfrm>
          <a:off x="14782800" y="9560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58</xdr:row>
      <xdr:rowOff>27940</xdr:rowOff>
    </xdr:to>
    <xdr:cxnSp macro="">
      <xdr:nvCxnSpPr>
        <xdr:cNvPr id="252" name="直線コネクタ 251"/>
        <xdr:cNvCxnSpPr/>
      </xdr:nvCxnSpPr>
      <xdr:spPr>
        <a:xfrm flipV="1">
          <a:off x="13893800" y="95605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27940</xdr:rowOff>
    </xdr:to>
    <xdr:cxnSp macro="">
      <xdr:nvCxnSpPr>
        <xdr:cNvPr id="255" name="直線コネクタ 254"/>
        <xdr:cNvCxnSpPr/>
      </xdr:nvCxnSpPr>
      <xdr:spPr>
        <a:xfrm>
          <a:off x="13004800" y="9865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5" name="楕円 264"/>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6"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7" name="楕円 266"/>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8" name="テキスト ボックス 267"/>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9" name="楕円 268"/>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0" name="テキスト ボックス 269"/>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1" name="楕円 270"/>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2" name="テキスト ボックス 271"/>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3" name="楕円 272"/>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74" name="テキスト ボックス 273"/>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類似団体内平均、全国平均ともに下回っている状況である。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主な内容としては、各団体に対する補助金である。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各種団体への補助金については、事業効果の検討や受益者負担の見直しを適時行い、事業目的を達成したものや、必要性が低くなったものについては、廃止、減額、統合等の措置を図る。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147574</xdr:rowOff>
    </xdr:to>
    <xdr:cxnSp macro="">
      <xdr:nvCxnSpPr>
        <xdr:cNvPr id="304" name="直線コネクタ 303"/>
        <xdr:cNvCxnSpPr/>
      </xdr:nvCxnSpPr>
      <xdr:spPr>
        <a:xfrm flipV="1">
          <a:off x="15671800" y="601573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147574</xdr:rowOff>
    </xdr:to>
    <xdr:cxnSp macro="">
      <xdr:nvCxnSpPr>
        <xdr:cNvPr id="307" name="直線コネクタ 306"/>
        <xdr:cNvCxnSpPr/>
      </xdr:nvCxnSpPr>
      <xdr:spPr>
        <a:xfrm>
          <a:off x="14782800" y="6093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97282</xdr:rowOff>
    </xdr:to>
    <xdr:cxnSp macro="">
      <xdr:nvCxnSpPr>
        <xdr:cNvPr id="310" name="直線コネクタ 309"/>
        <xdr:cNvCxnSpPr/>
      </xdr:nvCxnSpPr>
      <xdr:spPr>
        <a:xfrm flipV="1">
          <a:off x="13893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97282</xdr:rowOff>
    </xdr:to>
    <xdr:cxnSp macro="">
      <xdr:nvCxnSpPr>
        <xdr:cNvPr id="313" name="直線コネクタ 312"/>
        <xdr:cNvCxnSpPr/>
      </xdr:nvCxnSpPr>
      <xdr:spPr>
        <a:xfrm>
          <a:off x="13004800" y="60294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3" name="楕円 322"/>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24"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5" name="楕円 324"/>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6" name="テキスト ボックス 325"/>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7" name="楕円 326"/>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8" name="テキスト ボックス 327"/>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9" name="楕円 328"/>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0" name="テキスト ボックス 329"/>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1" name="楕円 330"/>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2" name="テキスト ボックス 331"/>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類似団体内平均、全国平均ともに下回っている状況である。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増減の主な要因としては、過年度の借入れ分の償還開始に伴い</a:t>
          </a:r>
          <a:r>
            <a:rPr kumimoji="1" lang="ja-JP" altLang="en-US" sz="1100" b="0" i="0" baseline="0">
              <a:solidFill>
                <a:schemeClr val="dk1"/>
              </a:solidFill>
              <a:effectLst/>
              <a:latin typeface="+mn-lt"/>
              <a:ea typeface="+mn-ea"/>
              <a:cs typeface="+mn-cs"/>
            </a:rPr>
            <a:t>起債額は増加となったものの、財源となる普通交付税額が</a:t>
          </a:r>
          <a:r>
            <a:rPr kumimoji="1" lang="ja-JP" altLang="ja-JP" sz="1100" b="0" i="0" baseline="0">
              <a:solidFill>
                <a:schemeClr val="dk1"/>
              </a:solidFill>
              <a:effectLst/>
              <a:latin typeface="+mn-lt"/>
              <a:ea typeface="+mn-ea"/>
              <a:cs typeface="+mn-cs"/>
            </a:rPr>
            <a:t>増加となったためである。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今後も公債費の増加が見込まれることから、出来る限り起債額を抑えた健全な財政運営を図る。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58420</xdr:rowOff>
    </xdr:to>
    <xdr:cxnSp macro="">
      <xdr:nvCxnSpPr>
        <xdr:cNvPr id="364" name="直線コネクタ 363"/>
        <xdr:cNvCxnSpPr/>
      </xdr:nvCxnSpPr>
      <xdr:spPr>
        <a:xfrm flipV="1">
          <a:off x="3987800" y="130771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58420</xdr:rowOff>
    </xdr:to>
    <xdr:cxnSp macro="">
      <xdr:nvCxnSpPr>
        <xdr:cNvPr id="367" name="直線コネクタ 366"/>
        <xdr:cNvCxnSpPr/>
      </xdr:nvCxnSpPr>
      <xdr:spPr>
        <a:xfrm>
          <a:off x="3098800" y="12989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130810</xdr:rowOff>
    </xdr:to>
    <xdr:cxnSp macro="">
      <xdr:nvCxnSpPr>
        <xdr:cNvPr id="370" name="直線コネクタ 369"/>
        <xdr:cNvCxnSpPr/>
      </xdr:nvCxnSpPr>
      <xdr:spPr>
        <a:xfrm>
          <a:off x="2209800" y="12913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43180</xdr:rowOff>
    </xdr:from>
    <xdr:to>
      <xdr:col>11</xdr:col>
      <xdr:colOff>9525</xdr:colOff>
      <xdr:row>75</xdr:row>
      <xdr:rowOff>54610</xdr:rowOff>
    </xdr:to>
    <xdr:cxnSp macro="">
      <xdr:nvCxnSpPr>
        <xdr:cNvPr id="373" name="直線コネクタ 372"/>
        <xdr:cNvCxnSpPr/>
      </xdr:nvCxnSpPr>
      <xdr:spPr>
        <a:xfrm>
          <a:off x="1320800" y="12901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3" name="楕円 382"/>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4"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5" name="楕円 384"/>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6" name="テキスト ボックス 385"/>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87" name="楕円 386"/>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88" name="テキスト ボックス 387"/>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9" name="楕円 388"/>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0" name="テキスト ボックス 389"/>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91" name="楕円 390"/>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104157</xdr:rowOff>
    </xdr:from>
    <xdr:ext cx="762000" cy="259045"/>
    <xdr:sp macro="" textlink="">
      <xdr:nvSpPr>
        <xdr:cNvPr id="392" name="テキスト ボックス 391"/>
        <xdr:cNvSpPr txBox="1"/>
      </xdr:nvSpPr>
      <xdr:spPr>
        <a:xfrm>
          <a:off x="939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類似団体内平均値を上回っている状況である。主な要因としては、人件費、物件費、繰出金が高い水準にあるためである。人件費においては</a:t>
          </a:r>
          <a:r>
            <a:rPr kumimoji="1" lang="ja-JP" altLang="en-US" sz="1100">
              <a:solidFill>
                <a:schemeClr val="dk1"/>
              </a:solidFill>
              <a:effectLst/>
              <a:latin typeface="+mn-lt"/>
              <a:ea typeface="+mn-ea"/>
              <a:cs typeface="+mn-cs"/>
            </a:rPr>
            <a:t>会計年度任用職員制度導入に伴う増加等による</a:t>
          </a:r>
          <a:r>
            <a:rPr kumimoji="1" lang="ja-JP" altLang="ja-JP" sz="1100">
              <a:solidFill>
                <a:schemeClr val="dk1"/>
              </a:solidFill>
              <a:effectLst/>
              <a:latin typeface="+mn-lt"/>
              <a:ea typeface="+mn-ea"/>
              <a:cs typeface="+mn-cs"/>
            </a:rPr>
            <a:t>。また、物件費では、</a:t>
          </a:r>
          <a:r>
            <a:rPr kumimoji="1" lang="ja-JP" altLang="en-US" sz="1100">
              <a:solidFill>
                <a:schemeClr val="dk1"/>
              </a:solidFill>
              <a:effectLst/>
              <a:latin typeface="+mn-lt"/>
              <a:ea typeface="+mn-ea"/>
              <a:cs typeface="+mn-cs"/>
            </a:rPr>
            <a:t>出張旅費が削減に繋がったが、今後も</a:t>
          </a:r>
          <a:r>
            <a:rPr kumimoji="1" lang="ja-JP" altLang="ja-JP" sz="1100">
              <a:solidFill>
                <a:schemeClr val="dk1"/>
              </a:solidFill>
              <a:effectLst/>
              <a:latin typeface="+mn-lt"/>
              <a:ea typeface="+mn-ea"/>
              <a:cs typeface="+mn-cs"/>
            </a:rPr>
            <a:t>事務事業の再編整理等を進め事業の効率化を図り経費の削減に努める。繰出金においては、特別会計の自主財源の確保により節減を図る。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76708</xdr:rowOff>
    </xdr:from>
    <xdr:to>
      <xdr:col>82</xdr:col>
      <xdr:colOff>107950</xdr:colOff>
      <xdr:row>78</xdr:row>
      <xdr:rowOff>33274</xdr:rowOff>
    </xdr:to>
    <xdr:cxnSp macro="">
      <xdr:nvCxnSpPr>
        <xdr:cNvPr id="423" name="直線コネクタ 422"/>
        <xdr:cNvCxnSpPr/>
      </xdr:nvCxnSpPr>
      <xdr:spPr>
        <a:xfrm flipV="1">
          <a:off x="15671800" y="1327835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33274</xdr:rowOff>
    </xdr:to>
    <xdr:cxnSp macro="">
      <xdr:nvCxnSpPr>
        <xdr:cNvPr id="426" name="直線コネクタ 425"/>
        <xdr:cNvCxnSpPr/>
      </xdr:nvCxnSpPr>
      <xdr:spPr>
        <a:xfrm>
          <a:off x="14782800" y="133492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110998</xdr:rowOff>
    </xdr:to>
    <xdr:cxnSp macro="">
      <xdr:nvCxnSpPr>
        <xdr:cNvPr id="429" name="直線コネクタ 428"/>
        <xdr:cNvCxnSpPr/>
      </xdr:nvCxnSpPr>
      <xdr:spPr>
        <a:xfrm flipV="1">
          <a:off x="13893800" y="1334922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76708</xdr:rowOff>
    </xdr:from>
    <xdr:to>
      <xdr:col>69</xdr:col>
      <xdr:colOff>92075</xdr:colOff>
      <xdr:row>78</xdr:row>
      <xdr:rowOff>110998</xdr:rowOff>
    </xdr:to>
    <xdr:cxnSp macro="">
      <xdr:nvCxnSpPr>
        <xdr:cNvPr id="432" name="直線コネクタ 431"/>
        <xdr:cNvCxnSpPr/>
      </xdr:nvCxnSpPr>
      <xdr:spPr>
        <a:xfrm>
          <a:off x="13004800" y="1327835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25908</xdr:rowOff>
    </xdr:from>
    <xdr:to>
      <xdr:col>82</xdr:col>
      <xdr:colOff>158750</xdr:colOff>
      <xdr:row>77</xdr:row>
      <xdr:rowOff>127508</xdr:rowOff>
    </xdr:to>
    <xdr:sp macro="" textlink="">
      <xdr:nvSpPr>
        <xdr:cNvPr id="442" name="楕円 441"/>
        <xdr:cNvSpPr/>
      </xdr:nvSpPr>
      <xdr:spPr>
        <a:xfrm>
          <a:off x="164592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169435</xdr:rowOff>
    </xdr:from>
    <xdr:ext cx="762000" cy="259045"/>
    <xdr:sp macro="" textlink="">
      <xdr:nvSpPr>
        <xdr:cNvPr id="443" name="公債費以外該当値テキスト"/>
        <xdr:cNvSpPr txBox="1"/>
      </xdr:nvSpPr>
      <xdr:spPr>
        <a:xfrm>
          <a:off x="165989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153924</xdr:rowOff>
    </xdr:from>
    <xdr:to>
      <xdr:col>78</xdr:col>
      <xdr:colOff>120650</xdr:colOff>
      <xdr:row>78</xdr:row>
      <xdr:rowOff>84074</xdr:rowOff>
    </xdr:to>
    <xdr:sp macro="" textlink="">
      <xdr:nvSpPr>
        <xdr:cNvPr id="444" name="楕円 443"/>
        <xdr:cNvSpPr/>
      </xdr:nvSpPr>
      <xdr:spPr>
        <a:xfrm>
          <a:off x="15621000" y="133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68851</xdr:rowOff>
    </xdr:from>
    <xdr:ext cx="736600" cy="259045"/>
    <xdr:sp macro="" textlink="">
      <xdr:nvSpPr>
        <xdr:cNvPr id="445" name="テキスト ボックス 444"/>
        <xdr:cNvSpPr txBox="1"/>
      </xdr:nvSpPr>
      <xdr:spPr>
        <a:xfrm>
          <a:off x="15290800" y="1344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6" name="楕円 445"/>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47" name="テキスト ボックス 446"/>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60198</xdr:rowOff>
    </xdr:from>
    <xdr:to>
      <xdr:col>69</xdr:col>
      <xdr:colOff>142875</xdr:colOff>
      <xdr:row>78</xdr:row>
      <xdr:rowOff>161798</xdr:rowOff>
    </xdr:to>
    <xdr:sp macro="" textlink="">
      <xdr:nvSpPr>
        <xdr:cNvPr id="448" name="楕円 447"/>
        <xdr:cNvSpPr/>
      </xdr:nvSpPr>
      <xdr:spPr>
        <a:xfrm>
          <a:off x="13843000" y="134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146575</xdr:rowOff>
    </xdr:from>
    <xdr:ext cx="762000" cy="259045"/>
    <xdr:sp macro="" textlink="">
      <xdr:nvSpPr>
        <xdr:cNvPr id="449" name="テキスト ボックス 448"/>
        <xdr:cNvSpPr txBox="1"/>
      </xdr:nvSpPr>
      <xdr:spPr>
        <a:xfrm>
          <a:off x="13512800" y="1351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25908</xdr:rowOff>
    </xdr:from>
    <xdr:to>
      <xdr:col>65</xdr:col>
      <xdr:colOff>53975</xdr:colOff>
      <xdr:row>77</xdr:row>
      <xdr:rowOff>127508</xdr:rowOff>
    </xdr:to>
    <xdr:sp macro="" textlink="">
      <xdr:nvSpPr>
        <xdr:cNvPr id="450" name="楕円 449"/>
        <xdr:cNvSpPr/>
      </xdr:nvSpPr>
      <xdr:spPr>
        <a:xfrm>
          <a:off x="129540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112285</xdr:rowOff>
    </xdr:from>
    <xdr:ext cx="762000" cy="259045"/>
    <xdr:sp macro="" textlink="">
      <xdr:nvSpPr>
        <xdr:cNvPr id="451" name="テキスト ボックス 450"/>
        <xdr:cNvSpPr txBox="1"/>
      </xdr:nvSpPr>
      <xdr:spPr>
        <a:xfrm>
          <a:off x="12623800" y="1331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xdr:rowOff>
    </xdr:from>
    <xdr:to>
      <xdr:col>29</xdr:col>
      <xdr:colOff>127000</xdr:colOff>
      <xdr:row>18</xdr:row>
      <xdr:rowOff>45556</xdr:rowOff>
    </xdr:to>
    <xdr:cxnSp macro="">
      <xdr:nvCxnSpPr>
        <xdr:cNvPr id="51" name="直線コネクタ 50"/>
        <xdr:cNvCxnSpPr/>
      </xdr:nvCxnSpPr>
      <xdr:spPr bwMode="auto">
        <a:xfrm flipV="1">
          <a:off x="5003800" y="3133741"/>
          <a:ext cx="647700" cy="45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156242</xdr:rowOff>
    </xdr:from>
    <xdr:ext cx="762000" cy="259045"/>
    <xdr:sp macro="" textlink="">
      <xdr:nvSpPr>
        <xdr:cNvPr id="52" name="人口1人当たり決算額の推移平均値テキスト130"/>
        <xdr:cNvSpPr txBox="1"/>
      </xdr:nvSpPr>
      <xdr:spPr>
        <a:xfrm>
          <a:off x="5740400" y="311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45556</xdr:rowOff>
    </xdr:from>
    <xdr:to>
      <xdr:col>26</xdr:col>
      <xdr:colOff>50800</xdr:colOff>
      <xdr:row>18</xdr:row>
      <xdr:rowOff>72189</xdr:rowOff>
    </xdr:to>
    <xdr:cxnSp macro="">
      <xdr:nvCxnSpPr>
        <xdr:cNvPr id="54" name="直線コネクタ 53"/>
        <xdr:cNvCxnSpPr/>
      </xdr:nvCxnSpPr>
      <xdr:spPr bwMode="auto">
        <a:xfrm flipV="1">
          <a:off x="4305300" y="3179281"/>
          <a:ext cx="698500" cy="2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72189</xdr:rowOff>
    </xdr:from>
    <xdr:to>
      <xdr:col>22</xdr:col>
      <xdr:colOff>114300</xdr:colOff>
      <xdr:row>18</xdr:row>
      <xdr:rowOff>81074</xdr:rowOff>
    </xdr:to>
    <xdr:cxnSp macro="">
      <xdr:nvCxnSpPr>
        <xdr:cNvPr id="57" name="直線コネクタ 56"/>
        <xdr:cNvCxnSpPr/>
      </xdr:nvCxnSpPr>
      <xdr:spPr bwMode="auto">
        <a:xfrm flipV="1">
          <a:off x="3606800" y="3205914"/>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81074</xdr:rowOff>
    </xdr:from>
    <xdr:to>
      <xdr:col>18</xdr:col>
      <xdr:colOff>177800</xdr:colOff>
      <xdr:row>18</xdr:row>
      <xdr:rowOff>94298</xdr:rowOff>
    </xdr:to>
    <xdr:cxnSp macro="">
      <xdr:nvCxnSpPr>
        <xdr:cNvPr id="60" name="直線コネクタ 59"/>
        <xdr:cNvCxnSpPr/>
      </xdr:nvCxnSpPr>
      <xdr:spPr bwMode="auto">
        <a:xfrm flipV="1">
          <a:off x="2908300" y="3214799"/>
          <a:ext cx="698500" cy="1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120666</xdr:rowOff>
    </xdr:from>
    <xdr:to>
      <xdr:col>29</xdr:col>
      <xdr:colOff>177800</xdr:colOff>
      <xdr:row>18</xdr:row>
      <xdr:rowOff>50816</xdr:rowOff>
    </xdr:to>
    <xdr:sp macro="" textlink="">
      <xdr:nvSpPr>
        <xdr:cNvPr id="70" name="楕円 69"/>
        <xdr:cNvSpPr/>
      </xdr:nvSpPr>
      <xdr:spPr bwMode="auto">
        <a:xfrm>
          <a:off x="5600700" y="308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137193</xdr:rowOff>
    </xdr:from>
    <xdr:ext cx="762000" cy="259045"/>
    <xdr:sp macro="" textlink="">
      <xdr:nvSpPr>
        <xdr:cNvPr id="71" name="人口1人当たり決算額の推移該当値テキスト130"/>
        <xdr:cNvSpPr txBox="1"/>
      </xdr:nvSpPr>
      <xdr:spPr>
        <a:xfrm>
          <a:off x="5740400" y="292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166206</xdr:rowOff>
    </xdr:from>
    <xdr:to>
      <xdr:col>26</xdr:col>
      <xdr:colOff>101600</xdr:colOff>
      <xdr:row>18</xdr:row>
      <xdr:rowOff>96356</xdr:rowOff>
    </xdr:to>
    <xdr:sp macro="" textlink="">
      <xdr:nvSpPr>
        <xdr:cNvPr id="72" name="楕円 71"/>
        <xdr:cNvSpPr/>
      </xdr:nvSpPr>
      <xdr:spPr bwMode="auto">
        <a:xfrm>
          <a:off x="4953000" y="31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81133</xdr:rowOff>
    </xdr:from>
    <xdr:ext cx="736600" cy="259045"/>
    <xdr:sp macro="" textlink="">
      <xdr:nvSpPr>
        <xdr:cNvPr id="73" name="テキスト ボックス 72"/>
        <xdr:cNvSpPr txBox="1"/>
      </xdr:nvSpPr>
      <xdr:spPr>
        <a:xfrm>
          <a:off x="4622800" y="321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21389</xdr:rowOff>
    </xdr:from>
    <xdr:to>
      <xdr:col>22</xdr:col>
      <xdr:colOff>165100</xdr:colOff>
      <xdr:row>18</xdr:row>
      <xdr:rowOff>122989</xdr:rowOff>
    </xdr:to>
    <xdr:sp macro="" textlink="">
      <xdr:nvSpPr>
        <xdr:cNvPr id="74" name="楕円 73"/>
        <xdr:cNvSpPr/>
      </xdr:nvSpPr>
      <xdr:spPr bwMode="auto">
        <a:xfrm>
          <a:off x="4254500" y="315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107766</xdr:rowOff>
    </xdr:from>
    <xdr:ext cx="762000" cy="259045"/>
    <xdr:sp macro="" textlink="">
      <xdr:nvSpPr>
        <xdr:cNvPr id="75" name="テキスト ボックス 74"/>
        <xdr:cNvSpPr txBox="1"/>
      </xdr:nvSpPr>
      <xdr:spPr>
        <a:xfrm>
          <a:off x="3924300" y="324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30274</xdr:rowOff>
    </xdr:from>
    <xdr:to>
      <xdr:col>19</xdr:col>
      <xdr:colOff>38100</xdr:colOff>
      <xdr:row>18</xdr:row>
      <xdr:rowOff>131874</xdr:rowOff>
    </xdr:to>
    <xdr:sp macro="" textlink="">
      <xdr:nvSpPr>
        <xdr:cNvPr id="76" name="楕円 75"/>
        <xdr:cNvSpPr/>
      </xdr:nvSpPr>
      <xdr:spPr bwMode="auto">
        <a:xfrm>
          <a:off x="3556000" y="316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116651</xdr:rowOff>
    </xdr:from>
    <xdr:ext cx="762000" cy="259045"/>
    <xdr:sp macro="" textlink="">
      <xdr:nvSpPr>
        <xdr:cNvPr id="77" name="テキスト ボックス 76"/>
        <xdr:cNvSpPr txBox="1"/>
      </xdr:nvSpPr>
      <xdr:spPr>
        <a:xfrm>
          <a:off x="3225800" y="32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43498</xdr:rowOff>
    </xdr:from>
    <xdr:to>
      <xdr:col>15</xdr:col>
      <xdr:colOff>101600</xdr:colOff>
      <xdr:row>18</xdr:row>
      <xdr:rowOff>145098</xdr:rowOff>
    </xdr:to>
    <xdr:sp macro="" textlink="">
      <xdr:nvSpPr>
        <xdr:cNvPr id="78" name="楕円 77"/>
        <xdr:cNvSpPr/>
      </xdr:nvSpPr>
      <xdr:spPr bwMode="auto">
        <a:xfrm>
          <a:off x="2857500" y="317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129875</xdr:rowOff>
    </xdr:from>
    <xdr:ext cx="762000" cy="259045"/>
    <xdr:sp macro="" textlink="">
      <xdr:nvSpPr>
        <xdr:cNvPr id="79" name="テキスト ボックス 78"/>
        <xdr:cNvSpPr txBox="1"/>
      </xdr:nvSpPr>
      <xdr:spPr>
        <a:xfrm>
          <a:off x="2527300" y="326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17101</xdr:rowOff>
    </xdr:from>
    <xdr:to>
      <xdr:col>29</xdr:col>
      <xdr:colOff>127000</xdr:colOff>
      <xdr:row>37</xdr:row>
      <xdr:rowOff>33160</xdr:rowOff>
    </xdr:to>
    <xdr:cxnSp macro="">
      <xdr:nvCxnSpPr>
        <xdr:cNvPr id="109" name="直線コネクタ 108"/>
        <xdr:cNvCxnSpPr/>
      </xdr:nvCxnSpPr>
      <xdr:spPr bwMode="auto">
        <a:xfrm flipV="1">
          <a:off x="5003800" y="7141801"/>
          <a:ext cx="647700" cy="1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33160</xdr:rowOff>
    </xdr:from>
    <xdr:to>
      <xdr:col>26</xdr:col>
      <xdr:colOff>50800</xdr:colOff>
      <xdr:row>37</xdr:row>
      <xdr:rowOff>100511</xdr:rowOff>
    </xdr:to>
    <xdr:cxnSp macro="">
      <xdr:nvCxnSpPr>
        <xdr:cNvPr id="112" name="直線コネクタ 111"/>
        <xdr:cNvCxnSpPr/>
      </xdr:nvCxnSpPr>
      <xdr:spPr bwMode="auto">
        <a:xfrm flipV="1">
          <a:off x="4305300" y="7157860"/>
          <a:ext cx="698500" cy="6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100511</xdr:rowOff>
    </xdr:from>
    <xdr:to>
      <xdr:col>22</xdr:col>
      <xdr:colOff>114300</xdr:colOff>
      <xdr:row>37</xdr:row>
      <xdr:rowOff>136813</xdr:rowOff>
    </xdr:to>
    <xdr:cxnSp macro="">
      <xdr:nvCxnSpPr>
        <xdr:cNvPr id="115" name="直線コネクタ 114"/>
        <xdr:cNvCxnSpPr/>
      </xdr:nvCxnSpPr>
      <xdr:spPr bwMode="auto">
        <a:xfrm flipV="1">
          <a:off x="3606800" y="7225211"/>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111598</xdr:rowOff>
    </xdr:from>
    <xdr:to>
      <xdr:col>18</xdr:col>
      <xdr:colOff>177800</xdr:colOff>
      <xdr:row>37</xdr:row>
      <xdr:rowOff>136813</xdr:rowOff>
    </xdr:to>
    <xdr:cxnSp macro="">
      <xdr:nvCxnSpPr>
        <xdr:cNvPr id="118" name="直線コネクタ 117"/>
        <xdr:cNvCxnSpPr/>
      </xdr:nvCxnSpPr>
      <xdr:spPr bwMode="auto">
        <a:xfrm>
          <a:off x="2908300" y="7236298"/>
          <a:ext cx="698500" cy="2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137751</xdr:rowOff>
    </xdr:from>
    <xdr:to>
      <xdr:col>29</xdr:col>
      <xdr:colOff>177800</xdr:colOff>
      <xdr:row>37</xdr:row>
      <xdr:rowOff>67901</xdr:rowOff>
    </xdr:to>
    <xdr:sp macro="" textlink="">
      <xdr:nvSpPr>
        <xdr:cNvPr id="128" name="楕円 127"/>
        <xdr:cNvSpPr/>
      </xdr:nvSpPr>
      <xdr:spPr bwMode="auto">
        <a:xfrm>
          <a:off x="5600700" y="7091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109828</xdr:rowOff>
    </xdr:from>
    <xdr:ext cx="762000" cy="259045"/>
    <xdr:sp macro="" textlink="">
      <xdr:nvSpPr>
        <xdr:cNvPr id="129" name="人口1人当たり決算額の推移該当値テキスト445"/>
        <xdr:cNvSpPr txBox="1"/>
      </xdr:nvSpPr>
      <xdr:spPr>
        <a:xfrm>
          <a:off x="5740400" y="706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153810</xdr:rowOff>
    </xdr:from>
    <xdr:to>
      <xdr:col>26</xdr:col>
      <xdr:colOff>101600</xdr:colOff>
      <xdr:row>37</xdr:row>
      <xdr:rowOff>83960</xdr:rowOff>
    </xdr:to>
    <xdr:sp macro="" textlink="">
      <xdr:nvSpPr>
        <xdr:cNvPr id="130" name="楕円 129"/>
        <xdr:cNvSpPr/>
      </xdr:nvSpPr>
      <xdr:spPr bwMode="auto">
        <a:xfrm>
          <a:off x="4953000" y="710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68737</xdr:rowOff>
    </xdr:from>
    <xdr:ext cx="736600" cy="259045"/>
    <xdr:sp macro="" textlink="">
      <xdr:nvSpPr>
        <xdr:cNvPr id="131" name="テキスト ボックス 130"/>
        <xdr:cNvSpPr txBox="1"/>
      </xdr:nvSpPr>
      <xdr:spPr>
        <a:xfrm>
          <a:off x="4622800" y="719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49711</xdr:rowOff>
    </xdr:from>
    <xdr:to>
      <xdr:col>22</xdr:col>
      <xdr:colOff>165100</xdr:colOff>
      <xdr:row>37</xdr:row>
      <xdr:rowOff>151311</xdr:rowOff>
    </xdr:to>
    <xdr:sp macro="" textlink="">
      <xdr:nvSpPr>
        <xdr:cNvPr id="132" name="楕円 131"/>
        <xdr:cNvSpPr/>
      </xdr:nvSpPr>
      <xdr:spPr bwMode="auto">
        <a:xfrm>
          <a:off x="4254500" y="717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136088</xdr:rowOff>
    </xdr:from>
    <xdr:ext cx="762000" cy="259045"/>
    <xdr:sp macro="" textlink="">
      <xdr:nvSpPr>
        <xdr:cNvPr id="133" name="テキスト ボックス 132"/>
        <xdr:cNvSpPr txBox="1"/>
      </xdr:nvSpPr>
      <xdr:spPr>
        <a:xfrm>
          <a:off x="3924300" y="726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86013</xdr:rowOff>
    </xdr:from>
    <xdr:to>
      <xdr:col>19</xdr:col>
      <xdr:colOff>38100</xdr:colOff>
      <xdr:row>37</xdr:row>
      <xdr:rowOff>187613</xdr:rowOff>
    </xdr:to>
    <xdr:sp macro="" textlink="">
      <xdr:nvSpPr>
        <xdr:cNvPr id="134" name="楕円 133"/>
        <xdr:cNvSpPr/>
      </xdr:nvSpPr>
      <xdr:spPr bwMode="auto">
        <a:xfrm>
          <a:off x="3556000" y="721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172390</xdr:rowOff>
    </xdr:from>
    <xdr:ext cx="762000" cy="259045"/>
    <xdr:sp macro="" textlink="">
      <xdr:nvSpPr>
        <xdr:cNvPr id="135" name="テキスト ボックス 134"/>
        <xdr:cNvSpPr txBox="1"/>
      </xdr:nvSpPr>
      <xdr:spPr>
        <a:xfrm>
          <a:off x="3225800" y="7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60798</xdr:rowOff>
    </xdr:from>
    <xdr:to>
      <xdr:col>15</xdr:col>
      <xdr:colOff>101600</xdr:colOff>
      <xdr:row>37</xdr:row>
      <xdr:rowOff>162398</xdr:rowOff>
    </xdr:to>
    <xdr:sp macro="" textlink="">
      <xdr:nvSpPr>
        <xdr:cNvPr id="136" name="楕円 135"/>
        <xdr:cNvSpPr/>
      </xdr:nvSpPr>
      <xdr:spPr bwMode="auto">
        <a:xfrm>
          <a:off x="2857500" y="718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147175</xdr:rowOff>
    </xdr:from>
    <xdr:ext cx="762000" cy="259045"/>
    <xdr:sp macro="" textlink="">
      <xdr:nvSpPr>
        <xdr:cNvPr id="137" name="テキスト ボックス 136"/>
        <xdr:cNvSpPr txBox="1"/>
      </xdr:nvSpPr>
      <xdr:spPr>
        <a:xfrm>
          <a:off x="2527300" y="72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2,383
2,351
55.26
4,878,227
4,757,448
114,399
1,712,264
3,306,363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66306</xdr:rowOff>
    </xdr:from>
    <xdr:to>
      <xdr:col>24</xdr:col>
      <xdr:colOff>63500</xdr:colOff>
      <xdr:row>37</xdr:row>
      <xdr:rowOff>130697</xdr:rowOff>
    </xdr:to>
    <xdr:cxnSp macro="">
      <xdr:nvCxnSpPr>
        <xdr:cNvPr id="64" name="直線コネクタ 63"/>
        <xdr:cNvCxnSpPr/>
      </xdr:nvCxnSpPr>
      <xdr:spPr>
        <a:xfrm flipV="1">
          <a:off x="3797300" y="6409956"/>
          <a:ext cx="838200" cy="6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130697</xdr:rowOff>
    </xdr:from>
    <xdr:to>
      <xdr:col>19</xdr:col>
      <xdr:colOff>177800</xdr:colOff>
      <xdr:row>37</xdr:row>
      <xdr:rowOff>145216</xdr:rowOff>
    </xdr:to>
    <xdr:cxnSp macro="">
      <xdr:nvCxnSpPr>
        <xdr:cNvPr id="67" name="直線コネクタ 66"/>
        <xdr:cNvCxnSpPr/>
      </xdr:nvCxnSpPr>
      <xdr:spPr>
        <a:xfrm flipV="1">
          <a:off x="2908300" y="6474347"/>
          <a:ext cx="889000" cy="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145216</xdr:rowOff>
    </xdr:from>
    <xdr:to>
      <xdr:col>15</xdr:col>
      <xdr:colOff>50800</xdr:colOff>
      <xdr:row>37</xdr:row>
      <xdr:rowOff>150194</xdr:rowOff>
    </xdr:to>
    <xdr:cxnSp macro="">
      <xdr:nvCxnSpPr>
        <xdr:cNvPr id="70" name="直線コネクタ 69"/>
        <xdr:cNvCxnSpPr/>
      </xdr:nvCxnSpPr>
      <xdr:spPr>
        <a:xfrm flipV="1">
          <a:off x="2019300" y="6488866"/>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150194</xdr:rowOff>
    </xdr:from>
    <xdr:to>
      <xdr:col>10</xdr:col>
      <xdr:colOff>114300</xdr:colOff>
      <xdr:row>37</xdr:row>
      <xdr:rowOff>158355</xdr:rowOff>
    </xdr:to>
    <xdr:cxnSp macro="">
      <xdr:nvCxnSpPr>
        <xdr:cNvPr id="73" name="直線コネクタ 72"/>
        <xdr:cNvCxnSpPr/>
      </xdr:nvCxnSpPr>
      <xdr:spPr>
        <a:xfrm flipV="1">
          <a:off x="1130300" y="6493844"/>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15506</xdr:rowOff>
    </xdr:from>
    <xdr:to>
      <xdr:col>24</xdr:col>
      <xdr:colOff>114300</xdr:colOff>
      <xdr:row>37</xdr:row>
      <xdr:rowOff>117106</xdr:rowOff>
    </xdr:to>
    <xdr:sp macro="" textlink="">
      <xdr:nvSpPr>
        <xdr:cNvPr id="83" name="楕円 82"/>
        <xdr:cNvSpPr/>
      </xdr:nvSpPr>
      <xdr:spPr>
        <a:xfrm>
          <a:off x="4584700" y="63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38383</xdr:rowOff>
    </xdr:from>
    <xdr:ext cx="599010" cy="259045"/>
    <xdr:sp macro="" textlink="">
      <xdr:nvSpPr>
        <xdr:cNvPr id="84" name="人件費該当値テキスト"/>
        <xdr:cNvSpPr txBox="1"/>
      </xdr:nvSpPr>
      <xdr:spPr>
        <a:xfrm>
          <a:off x="4686300" y="621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79897</xdr:rowOff>
    </xdr:from>
    <xdr:to>
      <xdr:col>20</xdr:col>
      <xdr:colOff>38100</xdr:colOff>
      <xdr:row>38</xdr:row>
      <xdr:rowOff>10047</xdr:rowOff>
    </xdr:to>
    <xdr:sp macro="" textlink="">
      <xdr:nvSpPr>
        <xdr:cNvPr id="85" name="楕円 84"/>
        <xdr:cNvSpPr/>
      </xdr:nvSpPr>
      <xdr:spPr>
        <a:xfrm>
          <a:off x="3746500" y="64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26574</xdr:rowOff>
    </xdr:from>
    <xdr:ext cx="599010" cy="259045"/>
    <xdr:sp macro="" textlink="">
      <xdr:nvSpPr>
        <xdr:cNvPr id="86" name="テキスト ボックス 85"/>
        <xdr:cNvSpPr txBox="1"/>
      </xdr:nvSpPr>
      <xdr:spPr>
        <a:xfrm>
          <a:off x="3497795" y="619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94416</xdr:rowOff>
    </xdr:from>
    <xdr:to>
      <xdr:col>15</xdr:col>
      <xdr:colOff>101600</xdr:colOff>
      <xdr:row>38</xdr:row>
      <xdr:rowOff>24566</xdr:rowOff>
    </xdr:to>
    <xdr:sp macro="" textlink="">
      <xdr:nvSpPr>
        <xdr:cNvPr id="87" name="楕円 86"/>
        <xdr:cNvSpPr/>
      </xdr:nvSpPr>
      <xdr:spPr>
        <a:xfrm>
          <a:off x="2857500" y="64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41093</xdr:rowOff>
    </xdr:from>
    <xdr:ext cx="599010" cy="259045"/>
    <xdr:sp macro="" textlink="">
      <xdr:nvSpPr>
        <xdr:cNvPr id="88" name="テキスト ボックス 87"/>
        <xdr:cNvSpPr txBox="1"/>
      </xdr:nvSpPr>
      <xdr:spPr>
        <a:xfrm>
          <a:off x="2608795" y="621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99394</xdr:rowOff>
    </xdr:from>
    <xdr:to>
      <xdr:col>10</xdr:col>
      <xdr:colOff>165100</xdr:colOff>
      <xdr:row>38</xdr:row>
      <xdr:rowOff>29544</xdr:rowOff>
    </xdr:to>
    <xdr:sp macro="" textlink="">
      <xdr:nvSpPr>
        <xdr:cNvPr id="89" name="楕円 88"/>
        <xdr:cNvSpPr/>
      </xdr:nvSpPr>
      <xdr:spPr>
        <a:xfrm>
          <a:off x="1968500" y="64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46071</xdr:rowOff>
    </xdr:from>
    <xdr:ext cx="599010" cy="259045"/>
    <xdr:sp macro="" textlink="">
      <xdr:nvSpPr>
        <xdr:cNvPr id="90" name="テキスト ボックス 89"/>
        <xdr:cNvSpPr txBox="1"/>
      </xdr:nvSpPr>
      <xdr:spPr>
        <a:xfrm>
          <a:off x="1719795" y="621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107555</xdr:rowOff>
    </xdr:from>
    <xdr:to>
      <xdr:col>6</xdr:col>
      <xdr:colOff>38100</xdr:colOff>
      <xdr:row>38</xdr:row>
      <xdr:rowOff>37705</xdr:rowOff>
    </xdr:to>
    <xdr:sp macro="" textlink="">
      <xdr:nvSpPr>
        <xdr:cNvPr id="91" name="楕円 90"/>
        <xdr:cNvSpPr/>
      </xdr:nvSpPr>
      <xdr:spPr>
        <a:xfrm>
          <a:off x="1079500" y="6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54232</xdr:rowOff>
    </xdr:from>
    <xdr:ext cx="599010" cy="259045"/>
    <xdr:sp macro="" textlink="">
      <xdr:nvSpPr>
        <xdr:cNvPr id="92" name="テキスト ボックス 91"/>
        <xdr:cNvSpPr txBox="1"/>
      </xdr:nvSpPr>
      <xdr:spPr>
        <a:xfrm>
          <a:off x="830795" y="622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112899</xdr:rowOff>
    </xdr:from>
    <xdr:to>
      <xdr:col>24</xdr:col>
      <xdr:colOff>63500</xdr:colOff>
      <xdr:row>56</xdr:row>
      <xdr:rowOff>141655</xdr:rowOff>
    </xdr:to>
    <xdr:cxnSp macro="">
      <xdr:nvCxnSpPr>
        <xdr:cNvPr id="123" name="直線コネクタ 122"/>
        <xdr:cNvCxnSpPr/>
      </xdr:nvCxnSpPr>
      <xdr:spPr>
        <a:xfrm flipV="1">
          <a:off x="3797300" y="9714099"/>
          <a:ext cx="838200" cy="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141655</xdr:rowOff>
    </xdr:from>
    <xdr:to>
      <xdr:col>19</xdr:col>
      <xdr:colOff>177800</xdr:colOff>
      <xdr:row>56</xdr:row>
      <xdr:rowOff>147916</xdr:rowOff>
    </xdr:to>
    <xdr:cxnSp macro="">
      <xdr:nvCxnSpPr>
        <xdr:cNvPr id="126" name="直線コネクタ 125"/>
        <xdr:cNvCxnSpPr/>
      </xdr:nvCxnSpPr>
      <xdr:spPr>
        <a:xfrm flipV="1">
          <a:off x="2908300" y="9742855"/>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141570</xdr:rowOff>
    </xdr:from>
    <xdr:to>
      <xdr:col>15</xdr:col>
      <xdr:colOff>50800</xdr:colOff>
      <xdr:row>56</xdr:row>
      <xdr:rowOff>147916</xdr:rowOff>
    </xdr:to>
    <xdr:cxnSp macro="">
      <xdr:nvCxnSpPr>
        <xdr:cNvPr id="129" name="直線コネクタ 128"/>
        <xdr:cNvCxnSpPr/>
      </xdr:nvCxnSpPr>
      <xdr:spPr>
        <a:xfrm>
          <a:off x="2019300" y="9742770"/>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141570</xdr:rowOff>
    </xdr:from>
    <xdr:to>
      <xdr:col>10</xdr:col>
      <xdr:colOff>114300</xdr:colOff>
      <xdr:row>57</xdr:row>
      <xdr:rowOff>3249</xdr:rowOff>
    </xdr:to>
    <xdr:cxnSp macro="">
      <xdr:nvCxnSpPr>
        <xdr:cNvPr id="132" name="直線コネクタ 131"/>
        <xdr:cNvCxnSpPr/>
      </xdr:nvCxnSpPr>
      <xdr:spPr>
        <a:xfrm flipV="1">
          <a:off x="1130300" y="9742770"/>
          <a:ext cx="889000" cy="3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62099</xdr:rowOff>
    </xdr:from>
    <xdr:to>
      <xdr:col>24</xdr:col>
      <xdr:colOff>114300</xdr:colOff>
      <xdr:row>56</xdr:row>
      <xdr:rowOff>163699</xdr:rowOff>
    </xdr:to>
    <xdr:sp macro="" textlink="">
      <xdr:nvSpPr>
        <xdr:cNvPr id="142" name="楕円 141"/>
        <xdr:cNvSpPr/>
      </xdr:nvSpPr>
      <xdr:spPr>
        <a:xfrm>
          <a:off x="4584700" y="96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84976</xdr:rowOff>
    </xdr:from>
    <xdr:ext cx="599010" cy="259045"/>
    <xdr:sp macro="" textlink="">
      <xdr:nvSpPr>
        <xdr:cNvPr id="143" name="物件費該当値テキスト"/>
        <xdr:cNvSpPr txBox="1"/>
      </xdr:nvSpPr>
      <xdr:spPr>
        <a:xfrm>
          <a:off x="4686300" y="951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90855</xdr:rowOff>
    </xdr:from>
    <xdr:to>
      <xdr:col>20</xdr:col>
      <xdr:colOff>38100</xdr:colOff>
      <xdr:row>57</xdr:row>
      <xdr:rowOff>21005</xdr:rowOff>
    </xdr:to>
    <xdr:sp macro="" textlink="">
      <xdr:nvSpPr>
        <xdr:cNvPr id="144" name="楕円 143"/>
        <xdr:cNvSpPr/>
      </xdr:nvSpPr>
      <xdr:spPr>
        <a:xfrm>
          <a:off x="3746500" y="96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37532</xdr:rowOff>
    </xdr:from>
    <xdr:ext cx="599010" cy="259045"/>
    <xdr:sp macro="" textlink="">
      <xdr:nvSpPr>
        <xdr:cNvPr id="145" name="テキスト ボックス 144"/>
        <xdr:cNvSpPr txBox="1"/>
      </xdr:nvSpPr>
      <xdr:spPr>
        <a:xfrm>
          <a:off x="3497795" y="946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97116</xdr:rowOff>
    </xdr:from>
    <xdr:to>
      <xdr:col>15</xdr:col>
      <xdr:colOff>101600</xdr:colOff>
      <xdr:row>57</xdr:row>
      <xdr:rowOff>27266</xdr:rowOff>
    </xdr:to>
    <xdr:sp macro="" textlink="">
      <xdr:nvSpPr>
        <xdr:cNvPr id="146" name="楕円 145"/>
        <xdr:cNvSpPr/>
      </xdr:nvSpPr>
      <xdr:spPr>
        <a:xfrm>
          <a:off x="2857500" y="96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43793</xdr:rowOff>
    </xdr:from>
    <xdr:ext cx="599010" cy="259045"/>
    <xdr:sp macro="" textlink="">
      <xdr:nvSpPr>
        <xdr:cNvPr id="147" name="テキスト ボックス 146"/>
        <xdr:cNvSpPr txBox="1"/>
      </xdr:nvSpPr>
      <xdr:spPr>
        <a:xfrm>
          <a:off x="2608795" y="947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90770</xdr:rowOff>
    </xdr:from>
    <xdr:to>
      <xdr:col>10</xdr:col>
      <xdr:colOff>165100</xdr:colOff>
      <xdr:row>57</xdr:row>
      <xdr:rowOff>20920</xdr:rowOff>
    </xdr:to>
    <xdr:sp macro="" textlink="">
      <xdr:nvSpPr>
        <xdr:cNvPr id="148" name="楕円 147"/>
        <xdr:cNvSpPr/>
      </xdr:nvSpPr>
      <xdr:spPr>
        <a:xfrm>
          <a:off x="1968500" y="96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37447</xdr:rowOff>
    </xdr:from>
    <xdr:ext cx="599010" cy="259045"/>
    <xdr:sp macro="" textlink="">
      <xdr:nvSpPr>
        <xdr:cNvPr id="149" name="テキスト ボックス 148"/>
        <xdr:cNvSpPr txBox="1"/>
      </xdr:nvSpPr>
      <xdr:spPr>
        <a:xfrm>
          <a:off x="1719795" y="946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123899</xdr:rowOff>
    </xdr:from>
    <xdr:to>
      <xdr:col>6</xdr:col>
      <xdr:colOff>38100</xdr:colOff>
      <xdr:row>57</xdr:row>
      <xdr:rowOff>54049</xdr:rowOff>
    </xdr:to>
    <xdr:sp macro="" textlink="">
      <xdr:nvSpPr>
        <xdr:cNvPr id="150" name="楕円 149"/>
        <xdr:cNvSpPr/>
      </xdr:nvSpPr>
      <xdr:spPr>
        <a:xfrm>
          <a:off x="1079500" y="97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70576</xdr:rowOff>
    </xdr:from>
    <xdr:ext cx="599010" cy="259045"/>
    <xdr:sp macro="" textlink="">
      <xdr:nvSpPr>
        <xdr:cNvPr id="151" name="テキスト ボックス 150"/>
        <xdr:cNvSpPr txBox="1"/>
      </xdr:nvSpPr>
      <xdr:spPr>
        <a:xfrm>
          <a:off x="830795" y="95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131218</xdr:rowOff>
    </xdr:from>
    <xdr:to>
      <xdr:col>24</xdr:col>
      <xdr:colOff>63500</xdr:colOff>
      <xdr:row>78</xdr:row>
      <xdr:rowOff>137745</xdr:rowOff>
    </xdr:to>
    <xdr:cxnSp macro="">
      <xdr:nvCxnSpPr>
        <xdr:cNvPr id="180" name="直線コネクタ 179"/>
        <xdr:cNvCxnSpPr/>
      </xdr:nvCxnSpPr>
      <xdr:spPr>
        <a:xfrm flipV="1">
          <a:off x="3797300" y="13504318"/>
          <a:ext cx="8382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112787</xdr:rowOff>
    </xdr:from>
    <xdr:to>
      <xdr:col>19</xdr:col>
      <xdr:colOff>177800</xdr:colOff>
      <xdr:row>78</xdr:row>
      <xdr:rowOff>137745</xdr:rowOff>
    </xdr:to>
    <xdr:cxnSp macro="">
      <xdr:nvCxnSpPr>
        <xdr:cNvPr id="183" name="直線コネクタ 182"/>
        <xdr:cNvCxnSpPr/>
      </xdr:nvCxnSpPr>
      <xdr:spPr>
        <a:xfrm>
          <a:off x="2908300" y="13485887"/>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112787</xdr:rowOff>
    </xdr:from>
    <xdr:to>
      <xdr:col>15</xdr:col>
      <xdr:colOff>50800</xdr:colOff>
      <xdr:row>78</xdr:row>
      <xdr:rowOff>124944</xdr:rowOff>
    </xdr:to>
    <xdr:cxnSp macro="">
      <xdr:nvCxnSpPr>
        <xdr:cNvPr id="186" name="直線コネクタ 185"/>
        <xdr:cNvCxnSpPr/>
      </xdr:nvCxnSpPr>
      <xdr:spPr>
        <a:xfrm flipV="1">
          <a:off x="2019300" y="13485887"/>
          <a:ext cx="8890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124944</xdr:rowOff>
    </xdr:from>
    <xdr:to>
      <xdr:col>10</xdr:col>
      <xdr:colOff>114300</xdr:colOff>
      <xdr:row>78</xdr:row>
      <xdr:rowOff>137688</xdr:rowOff>
    </xdr:to>
    <xdr:cxnSp macro="">
      <xdr:nvCxnSpPr>
        <xdr:cNvPr id="189" name="直線コネクタ 188"/>
        <xdr:cNvCxnSpPr/>
      </xdr:nvCxnSpPr>
      <xdr:spPr>
        <a:xfrm flipV="1">
          <a:off x="1130300" y="13498044"/>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80418</xdr:rowOff>
    </xdr:from>
    <xdr:to>
      <xdr:col>24</xdr:col>
      <xdr:colOff>114300</xdr:colOff>
      <xdr:row>79</xdr:row>
      <xdr:rowOff>10568</xdr:rowOff>
    </xdr:to>
    <xdr:sp macro="" textlink="">
      <xdr:nvSpPr>
        <xdr:cNvPr id="199" name="楕円 198"/>
        <xdr:cNvSpPr/>
      </xdr:nvSpPr>
      <xdr:spPr>
        <a:xfrm>
          <a:off x="4584700" y="134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56159</xdr:rowOff>
    </xdr:from>
    <xdr:ext cx="534377" cy="259045"/>
    <xdr:sp macro="" textlink="">
      <xdr:nvSpPr>
        <xdr:cNvPr id="200" name="維持補修費該当値テキスト"/>
        <xdr:cNvSpPr txBox="1"/>
      </xdr:nvSpPr>
      <xdr:spPr>
        <a:xfrm>
          <a:off x="4686300" y="134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86945</xdr:rowOff>
    </xdr:from>
    <xdr:to>
      <xdr:col>20</xdr:col>
      <xdr:colOff>38100</xdr:colOff>
      <xdr:row>79</xdr:row>
      <xdr:rowOff>17095</xdr:rowOff>
    </xdr:to>
    <xdr:sp macro="" textlink="">
      <xdr:nvSpPr>
        <xdr:cNvPr id="201" name="楕円 200"/>
        <xdr:cNvSpPr/>
      </xdr:nvSpPr>
      <xdr:spPr>
        <a:xfrm>
          <a:off x="3746500" y="134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8222</xdr:rowOff>
    </xdr:from>
    <xdr:ext cx="534377" cy="259045"/>
    <xdr:sp macro="" textlink="">
      <xdr:nvSpPr>
        <xdr:cNvPr id="202" name="テキスト ボックス 201"/>
        <xdr:cNvSpPr txBox="1"/>
      </xdr:nvSpPr>
      <xdr:spPr>
        <a:xfrm>
          <a:off x="3530111" y="135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61987</xdr:rowOff>
    </xdr:from>
    <xdr:to>
      <xdr:col>15</xdr:col>
      <xdr:colOff>101600</xdr:colOff>
      <xdr:row>78</xdr:row>
      <xdr:rowOff>163587</xdr:rowOff>
    </xdr:to>
    <xdr:sp macro="" textlink="">
      <xdr:nvSpPr>
        <xdr:cNvPr id="203" name="楕円 202"/>
        <xdr:cNvSpPr/>
      </xdr:nvSpPr>
      <xdr:spPr>
        <a:xfrm>
          <a:off x="2857500" y="134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8664</xdr:rowOff>
    </xdr:from>
    <xdr:ext cx="534377" cy="259045"/>
    <xdr:sp macro="" textlink="">
      <xdr:nvSpPr>
        <xdr:cNvPr id="204" name="テキスト ボックス 203"/>
        <xdr:cNvSpPr txBox="1"/>
      </xdr:nvSpPr>
      <xdr:spPr>
        <a:xfrm>
          <a:off x="2641111" y="132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74144</xdr:rowOff>
    </xdr:from>
    <xdr:to>
      <xdr:col>10</xdr:col>
      <xdr:colOff>165100</xdr:colOff>
      <xdr:row>79</xdr:row>
      <xdr:rowOff>4294</xdr:rowOff>
    </xdr:to>
    <xdr:sp macro="" textlink="">
      <xdr:nvSpPr>
        <xdr:cNvPr id="205" name="楕円 204"/>
        <xdr:cNvSpPr/>
      </xdr:nvSpPr>
      <xdr:spPr>
        <a:xfrm>
          <a:off x="1968500" y="134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20821</xdr:rowOff>
    </xdr:from>
    <xdr:ext cx="534377" cy="259045"/>
    <xdr:sp macro="" textlink="">
      <xdr:nvSpPr>
        <xdr:cNvPr id="206" name="テキスト ボックス 205"/>
        <xdr:cNvSpPr txBox="1"/>
      </xdr:nvSpPr>
      <xdr:spPr>
        <a:xfrm>
          <a:off x="1752111" y="132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86888</xdr:rowOff>
    </xdr:from>
    <xdr:to>
      <xdr:col>6</xdr:col>
      <xdr:colOff>38100</xdr:colOff>
      <xdr:row>79</xdr:row>
      <xdr:rowOff>17038</xdr:rowOff>
    </xdr:to>
    <xdr:sp macro="" textlink="">
      <xdr:nvSpPr>
        <xdr:cNvPr id="207" name="楕円 206"/>
        <xdr:cNvSpPr/>
      </xdr:nvSpPr>
      <xdr:spPr>
        <a:xfrm>
          <a:off x="1079500" y="134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8165</xdr:rowOff>
    </xdr:from>
    <xdr:ext cx="534377" cy="259045"/>
    <xdr:sp macro="" textlink="">
      <xdr:nvSpPr>
        <xdr:cNvPr id="208" name="テキスト ボックス 207"/>
        <xdr:cNvSpPr txBox="1"/>
      </xdr:nvSpPr>
      <xdr:spPr>
        <a:xfrm>
          <a:off x="863111" y="135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44788</xdr:rowOff>
    </xdr:from>
    <xdr:to>
      <xdr:col>24</xdr:col>
      <xdr:colOff>63500</xdr:colOff>
      <xdr:row>96</xdr:row>
      <xdr:rowOff>73569</xdr:rowOff>
    </xdr:to>
    <xdr:cxnSp macro="">
      <xdr:nvCxnSpPr>
        <xdr:cNvPr id="239" name="直線コネクタ 238"/>
        <xdr:cNvCxnSpPr/>
      </xdr:nvCxnSpPr>
      <xdr:spPr>
        <a:xfrm flipV="1">
          <a:off x="3797300" y="16503988"/>
          <a:ext cx="8382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73569</xdr:rowOff>
    </xdr:from>
    <xdr:to>
      <xdr:col>19</xdr:col>
      <xdr:colOff>177800</xdr:colOff>
      <xdr:row>96</xdr:row>
      <xdr:rowOff>91585</xdr:rowOff>
    </xdr:to>
    <xdr:cxnSp macro="">
      <xdr:nvCxnSpPr>
        <xdr:cNvPr id="242" name="直線コネクタ 241"/>
        <xdr:cNvCxnSpPr/>
      </xdr:nvCxnSpPr>
      <xdr:spPr>
        <a:xfrm flipV="1">
          <a:off x="2908300" y="16532769"/>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57534</xdr:rowOff>
    </xdr:from>
    <xdr:to>
      <xdr:col>15</xdr:col>
      <xdr:colOff>50800</xdr:colOff>
      <xdr:row>96</xdr:row>
      <xdr:rowOff>91585</xdr:rowOff>
    </xdr:to>
    <xdr:cxnSp macro="">
      <xdr:nvCxnSpPr>
        <xdr:cNvPr id="245" name="直線コネクタ 244"/>
        <xdr:cNvCxnSpPr/>
      </xdr:nvCxnSpPr>
      <xdr:spPr>
        <a:xfrm>
          <a:off x="2019300" y="16516734"/>
          <a:ext cx="889000" cy="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20555</xdr:rowOff>
    </xdr:from>
    <xdr:to>
      <xdr:col>10</xdr:col>
      <xdr:colOff>114300</xdr:colOff>
      <xdr:row>96</xdr:row>
      <xdr:rowOff>57534</xdr:rowOff>
    </xdr:to>
    <xdr:cxnSp macro="">
      <xdr:nvCxnSpPr>
        <xdr:cNvPr id="248" name="直線コネクタ 247"/>
        <xdr:cNvCxnSpPr/>
      </xdr:nvCxnSpPr>
      <xdr:spPr>
        <a:xfrm>
          <a:off x="1130300" y="16479755"/>
          <a:ext cx="8890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165438</xdr:rowOff>
    </xdr:from>
    <xdr:to>
      <xdr:col>24</xdr:col>
      <xdr:colOff>114300</xdr:colOff>
      <xdr:row>96</xdr:row>
      <xdr:rowOff>95588</xdr:rowOff>
    </xdr:to>
    <xdr:sp macro="" textlink="">
      <xdr:nvSpPr>
        <xdr:cNvPr id="258" name="楕円 257"/>
        <xdr:cNvSpPr/>
      </xdr:nvSpPr>
      <xdr:spPr>
        <a:xfrm>
          <a:off x="4584700" y="164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143865</xdr:rowOff>
    </xdr:from>
    <xdr:ext cx="534377" cy="259045"/>
    <xdr:sp macro="" textlink="">
      <xdr:nvSpPr>
        <xdr:cNvPr id="259" name="扶助費該当値テキスト"/>
        <xdr:cNvSpPr txBox="1"/>
      </xdr:nvSpPr>
      <xdr:spPr>
        <a:xfrm>
          <a:off x="4686300" y="164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22769</xdr:rowOff>
    </xdr:from>
    <xdr:to>
      <xdr:col>20</xdr:col>
      <xdr:colOff>38100</xdr:colOff>
      <xdr:row>96</xdr:row>
      <xdr:rowOff>124369</xdr:rowOff>
    </xdr:to>
    <xdr:sp macro="" textlink="">
      <xdr:nvSpPr>
        <xdr:cNvPr id="260" name="楕円 259"/>
        <xdr:cNvSpPr/>
      </xdr:nvSpPr>
      <xdr:spPr>
        <a:xfrm>
          <a:off x="3746500" y="164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115496</xdr:rowOff>
    </xdr:from>
    <xdr:ext cx="534377" cy="259045"/>
    <xdr:sp macro="" textlink="">
      <xdr:nvSpPr>
        <xdr:cNvPr id="261" name="テキスト ボックス 260"/>
        <xdr:cNvSpPr txBox="1"/>
      </xdr:nvSpPr>
      <xdr:spPr>
        <a:xfrm>
          <a:off x="3530111" y="165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40785</xdr:rowOff>
    </xdr:from>
    <xdr:to>
      <xdr:col>15</xdr:col>
      <xdr:colOff>101600</xdr:colOff>
      <xdr:row>96</xdr:row>
      <xdr:rowOff>142385</xdr:rowOff>
    </xdr:to>
    <xdr:sp macro="" textlink="">
      <xdr:nvSpPr>
        <xdr:cNvPr id="262" name="楕円 261"/>
        <xdr:cNvSpPr/>
      </xdr:nvSpPr>
      <xdr:spPr>
        <a:xfrm>
          <a:off x="2857500" y="164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133512</xdr:rowOff>
    </xdr:from>
    <xdr:ext cx="534377" cy="259045"/>
    <xdr:sp macro="" textlink="">
      <xdr:nvSpPr>
        <xdr:cNvPr id="263" name="テキスト ボックス 262"/>
        <xdr:cNvSpPr txBox="1"/>
      </xdr:nvSpPr>
      <xdr:spPr>
        <a:xfrm>
          <a:off x="2641111" y="1659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6734</xdr:rowOff>
    </xdr:from>
    <xdr:to>
      <xdr:col>10</xdr:col>
      <xdr:colOff>165100</xdr:colOff>
      <xdr:row>96</xdr:row>
      <xdr:rowOff>108334</xdr:rowOff>
    </xdr:to>
    <xdr:sp macro="" textlink="">
      <xdr:nvSpPr>
        <xdr:cNvPr id="264" name="楕円 263"/>
        <xdr:cNvSpPr/>
      </xdr:nvSpPr>
      <xdr:spPr>
        <a:xfrm>
          <a:off x="1968500" y="16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99461</xdr:rowOff>
    </xdr:from>
    <xdr:ext cx="534377" cy="259045"/>
    <xdr:sp macro="" textlink="">
      <xdr:nvSpPr>
        <xdr:cNvPr id="265" name="テキスト ボックス 264"/>
        <xdr:cNvSpPr txBox="1"/>
      </xdr:nvSpPr>
      <xdr:spPr>
        <a:xfrm>
          <a:off x="1752111" y="165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141205</xdr:rowOff>
    </xdr:from>
    <xdr:to>
      <xdr:col>6</xdr:col>
      <xdr:colOff>38100</xdr:colOff>
      <xdr:row>96</xdr:row>
      <xdr:rowOff>71355</xdr:rowOff>
    </xdr:to>
    <xdr:sp macro="" textlink="">
      <xdr:nvSpPr>
        <xdr:cNvPr id="266" name="楕円 265"/>
        <xdr:cNvSpPr/>
      </xdr:nvSpPr>
      <xdr:spPr>
        <a:xfrm>
          <a:off x="1079500" y="164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62482</xdr:rowOff>
    </xdr:from>
    <xdr:ext cx="534377" cy="259045"/>
    <xdr:sp macro="" textlink="">
      <xdr:nvSpPr>
        <xdr:cNvPr id="267" name="テキスト ボックス 266"/>
        <xdr:cNvSpPr txBox="1"/>
      </xdr:nvSpPr>
      <xdr:spPr>
        <a:xfrm>
          <a:off x="863111" y="165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161200</xdr:rowOff>
    </xdr:from>
    <xdr:to>
      <xdr:col>55</xdr:col>
      <xdr:colOff>0</xdr:colOff>
      <xdr:row>37</xdr:row>
      <xdr:rowOff>119429</xdr:rowOff>
    </xdr:to>
    <xdr:cxnSp macro="">
      <xdr:nvCxnSpPr>
        <xdr:cNvPr id="296" name="直線コネクタ 295"/>
        <xdr:cNvCxnSpPr/>
      </xdr:nvCxnSpPr>
      <xdr:spPr>
        <a:xfrm flipV="1">
          <a:off x="9639300" y="6161950"/>
          <a:ext cx="838200" cy="3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119429</xdr:rowOff>
    </xdr:from>
    <xdr:to>
      <xdr:col>50</xdr:col>
      <xdr:colOff>114300</xdr:colOff>
      <xdr:row>37</xdr:row>
      <xdr:rowOff>137985</xdr:rowOff>
    </xdr:to>
    <xdr:cxnSp macro="">
      <xdr:nvCxnSpPr>
        <xdr:cNvPr id="299" name="直線コネクタ 298"/>
        <xdr:cNvCxnSpPr/>
      </xdr:nvCxnSpPr>
      <xdr:spPr>
        <a:xfrm flipV="1">
          <a:off x="8750300" y="6463079"/>
          <a:ext cx="889000" cy="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137985</xdr:rowOff>
    </xdr:from>
    <xdr:to>
      <xdr:col>45</xdr:col>
      <xdr:colOff>177800</xdr:colOff>
      <xdr:row>37</xdr:row>
      <xdr:rowOff>143830</xdr:rowOff>
    </xdr:to>
    <xdr:cxnSp macro="">
      <xdr:nvCxnSpPr>
        <xdr:cNvPr id="302" name="直線コネクタ 301"/>
        <xdr:cNvCxnSpPr/>
      </xdr:nvCxnSpPr>
      <xdr:spPr>
        <a:xfrm flipV="1">
          <a:off x="7861300" y="6481635"/>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143830</xdr:rowOff>
    </xdr:from>
    <xdr:to>
      <xdr:col>41</xdr:col>
      <xdr:colOff>50800</xdr:colOff>
      <xdr:row>37</xdr:row>
      <xdr:rowOff>157478</xdr:rowOff>
    </xdr:to>
    <xdr:cxnSp macro="">
      <xdr:nvCxnSpPr>
        <xdr:cNvPr id="305" name="直線コネクタ 304"/>
        <xdr:cNvCxnSpPr/>
      </xdr:nvCxnSpPr>
      <xdr:spPr>
        <a:xfrm flipV="1">
          <a:off x="6972300" y="6487480"/>
          <a:ext cx="8890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110400</xdr:rowOff>
    </xdr:from>
    <xdr:to>
      <xdr:col>55</xdr:col>
      <xdr:colOff>50800</xdr:colOff>
      <xdr:row>36</xdr:row>
      <xdr:rowOff>40550</xdr:rowOff>
    </xdr:to>
    <xdr:sp macro="" textlink="">
      <xdr:nvSpPr>
        <xdr:cNvPr id="315" name="楕円 314"/>
        <xdr:cNvSpPr/>
      </xdr:nvSpPr>
      <xdr:spPr>
        <a:xfrm>
          <a:off x="10426700" y="61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88827</xdr:rowOff>
    </xdr:from>
    <xdr:ext cx="599010" cy="259045"/>
    <xdr:sp macro="" textlink="">
      <xdr:nvSpPr>
        <xdr:cNvPr id="316" name="補助費等該当値テキスト"/>
        <xdr:cNvSpPr txBox="1"/>
      </xdr:nvSpPr>
      <xdr:spPr>
        <a:xfrm>
          <a:off x="10528300" y="608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68629</xdr:rowOff>
    </xdr:from>
    <xdr:to>
      <xdr:col>50</xdr:col>
      <xdr:colOff>165100</xdr:colOff>
      <xdr:row>37</xdr:row>
      <xdr:rowOff>170228</xdr:rowOff>
    </xdr:to>
    <xdr:sp macro="" textlink="">
      <xdr:nvSpPr>
        <xdr:cNvPr id="317" name="楕円 316"/>
        <xdr:cNvSpPr/>
      </xdr:nvSpPr>
      <xdr:spPr>
        <a:xfrm>
          <a:off x="9588500" y="6412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161356</xdr:rowOff>
    </xdr:from>
    <xdr:ext cx="599010" cy="259045"/>
    <xdr:sp macro="" textlink="">
      <xdr:nvSpPr>
        <xdr:cNvPr id="318" name="テキスト ボックス 317"/>
        <xdr:cNvSpPr txBox="1"/>
      </xdr:nvSpPr>
      <xdr:spPr>
        <a:xfrm>
          <a:off x="9339795" y="650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87185</xdr:rowOff>
    </xdr:from>
    <xdr:to>
      <xdr:col>46</xdr:col>
      <xdr:colOff>38100</xdr:colOff>
      <xdr:row>38</xdr:row>
      <xdr:rowOff>17335</xdr:rowOff>
    </xdr:to>
    <xdr:sp macro="" textlink="">
      <xdr:nvSpPr>
        <xdr:cNvPr id="319" name="楕円 318"/>
        <xdr:cNvSpPr/>
      </xdr:nvSpPr>
      <xdr:spPr>
        <a:xfrm>
          <a:off x="8699500" y="6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8462</xdr:rowOff>
    </xdr:from>
    <xdr:ext cx="599010" cy="259045"/>
    <xdr:sp macro="" textlink="">
      <xdr:nvSpPr>
        <xdr:cNvPr id="320" name="テキスト ボックス 319"/>
        <xdr:cNvSpPr txBox="1"/>
      </xdr:nvSpPr>
      <xdr:spPr>
        <a:xfrm>
          <a:off x="8450795" y="652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93030</xdr:rowOff>
    </xdr:from>
    <xdr:to>
      <xdr:col>41</xdr:col>
      <xdr:colOff>101600</xdr:colOff>
      <xdr:row>38</xdr:row>
      <xdr:rowOff>23180</xdr:rowOff>
    </xdr:to>
    <xdr:sp macro="" textlink="">
      <xdr:nvSpPr>
        <xdr:cNvPr id="321" name="楕円 320"/>
        <xdr:cNvSpPr/>
      </xdr:nvSpPr>
      <xdr:spPr>
        <a:xfrm>
          <a:off x="7810500" y="64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14307</xdr:rowOff>
    </xdr:from>
    <xdr:ext cx="599010" cy="259045"/>
    <xdr:sp macro="" textlink="">
      <xdr:nvSpPr>
        <xdr:cNvPr id="322" name="テキスト ボックス 321"/>
        <xdr:cNvSpPr txBox="1"/>
      </xdr:nvSpPr>
      <xdr:spPr>
        <a:xfrm>
          <a:off x="7561795" y="652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106678</xdr:rowOff>
    </xdr:from>
    <xdr:to>
      <xdr:col>36</xdr:col>
      <xdr:colOff>165100</xdr:colOff>
      <xdr:row>38</xdr:row>
      <xdr:rowOff>36827</xdr:rowOff>
    </xdr:to>
    <xdr:sp macro="" textlink="">
      <xdr:nvSpPr>
        <xdr:cNvPr id="323" name="楕円 322"/>
        <xdr:cNvSpPr/>
      </xdr:nvSpPr>
      <xdr:spPr>
        <a:xfrm>
          <a:off x="6921500" y="6450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27954</xdr:rowOff>
    </xdr:from>
    <xdr:ext cx="599010" cy="259045"/>
    <xdr:sp macro="" textlink="">
      <xdr:nvSpPr>
        <xdr:cNvPr id="324" name="テキスト ボックス 323"/>
        <xdr:cNvSpPr txBox="1"/>
      </xdr:nvSpPr>
      <xdr:spPr>
        <a:xfrm>
          <a:off x="6672795" y="654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71133</xdr:rowOff>
    </xdr:from>
    <xdr:to>
      <xdr:col>55</xdr:col>
      <xdr:colOff>0</xdr:colOff>
      <xdr:row>56</xdr:row>
      <xdr:rowOff>90156</xdr:rowOff>
    </xdr:to>
    <xdr:cxnSp macro="">
      <xdr:nvCxnSpPr>
        <xdr:cNvPr id="349" name="直線コネクタ 348"/>
        <xdr:cNvCxnSpPr/>
      </xdr:nvCxnSpPr>
      <xdr:spPr>
        <a:xfrm>
          <a:off x="9639300" y="9672333"/>
          <a:ext cx="8382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50"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12239</xdr:rowOff>
    </xdr:from>
    <xdr:to>
      <xdr:col>50</xdr:col>
      <xdr:colOff>114300</xdr:colOff>
      <xdr:row>56</xdr:row>
      <xdr:rowOff>71133</xdr:rowOff>
    </xdr:to>
    <xdr:cxnSp macro="">
      <xdr:nvCxnSpPr>
        <xdr:cNvPr id="352" name="直線コネクタ 351"/>
        <xdr:cNvCxnSpPr/>
      </xdr:nvCxnSpPr>
      <xdr:spPr>
        <a:xfrm>
          <a:off x="8750300" y="9613439"/>
          <a:ext cx="889000" cy="5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4" name="テキスト ボックス 353"/>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12239</xdr:rowOff>
    </xdr:from>
    <xdr:to>
      <xdr:col>45</xdr:col>
      <xdr:colOff>177800</xdr:colOff>
      <xdr:row>56</xdr:row>
      <xdr:rowOff>117531</xdr:rowOff>
    </xdr:to>
    <xdr:cxnSp macro="">
      <xdr:nvCxnSpPr>
        <xdr:cNvPr id="355" name="直線コネクタ 354"/>
        <xdr:cNvCxnSpPr/>
      </xdr:nvCxnSpPr>
      <xdr:spPr>
        <a:xfrm flipV="1">
          <a:off x="7861300" y="9613439"/>
          <a:ext cx="889000" cy="10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7" name="テキスト ボックス 356"/>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117531</xdr:rowOff>
    </xdr:from>
    <xdr:to>
      <xdr:col>41</xdr:col>
      <xdr:colOff>50800</xdr:colOff>
      <xdr:row>56</xdr:row>
      <xdr:rowOff>146366</xdr:rowOff>
    </xdr:to>
    <xdr:cxnSp macro="">
      <xdr:nvCxnSpPr>
        <xdr:cNvPr id="358" name="直線コネクタ 357"/>
        <xdr:cNvCxnSpPr/>
      </xdr:nvCxnSpPr>
      <xdr:spPr>
        <a:xfrm flipV="1">
          <a:off x="6972300" y="9718731"/>
          <a:ext cx="889000" cy="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60" name="テキスト ボックス 359"/>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2" name="テキスト ボックス 361"/>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39356</xdr:rowOff>
    </xdr:from>
    <xdr:to>
      <xdr:col>55</xdr:col>
      <xdr:colOff>50800</xdr:colOff>
      <xdr:row>56</xdr:row>
      <xdr:rowOff>140956</xdr:rowOff>
    </xdr:to>
    <xdr:sp macro="" textlink="">
      <xdr:nvSpPr>
        <xdr:cNvPr id="368" name="楕円 367"/>
        <xdr:cNvSpPr/>
      </xdr:nvSpPr>
      <xdr:spPr>
        <a:xfrm>
          <a:off x="10426700" y="96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62233</xdr:rowOff>
    </xdr:from>
    <xdr:ext cx="599010" cy="259045"/>
    <xdr:sp macro="" textlink="">
      <xdr:nvSpPr>
        <xdr:cNvPr id="369" name="普通建設事業費該当値テキスト"/>
        <xdr:cNvSpPr txBox="1"/>
      </xdr:nvSpPr>
      <xdr:spPr>
        <a:xfrm>
          <a:off x="10528300" y="949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20333</xdr:rowOff>
    </xdr:from>
    <xdr:to>
      <xdr:col>50</xdr:col>
      <xdr:colOff>165100</xdr:colOff>
      <xdr:row>56</xdr:row>
      <xdr:rowOff>121933</xdr:rowOff>
    </xdr:to>
    <xdr:sp macro="" textlink="">
      <xdr:nvSpPr>
        <xdr:cNvPr id="370" name="楕円 369"/>
        <xdr:cNvSpPr/>
      </xdr:nvSpPr>
      <xdr:spPr>
        <a:xfrm>
          <a:off x="9588500" y="96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138460</xdr:rowOff>
    </xdr:from>
    <xdr:ext cx="599010" cy="259045"/>
    <xdr:sp macro="" textlink="">
      <xdr:nvSpPr>
        <xdr:cNvPr id="371" name="テキスト ボックス 370"/>
        <xdr:cNvSpPr txBox="1"/>
      </xdr:nvSpPr>
      <xdr:spPr>
        <a:xfrm>
          <a:off x="9339795" y="939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132889</xdr:rowOff>
    </xdr:from>
    <xdr:to>
      <xdr:col>46</xdr:col>
      <xdr:colOff>38100</xdr:colOff>
      <xdr:row>56</xdr:row>
      <xdr:rowOff>63039</xdr:rowOff>
    </xdr:to>
    <xdr:sp macro="" textlink="">
      <xdr:nvSpPr>
        <xdr:cNvPr id="372" name="楕円 371"/>
        <xdr:cNvSpPr/>
      </xdr:nvSpPr>
      <xdr:spPr>
        <a:xfrm>
          <a:off x="8699500" y="95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79566</xdr:rowOff>
    </xdr:from>
    <xdr:ext cx="599010" cy="259045"/>
    <xdr:sp macro="" textlink="">
      <xdr:nvSpPr>
        <xdr:cNvPr id="373" name="テキスト ボックス 372"/>
        <xdr:cNvSpPr txBox="1"/>
      </xdr:nvSpPr>
      <xdr:spPr>
        <a:xfrm>
          <a:off x="8450795" y="933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66731</xdr:rowOff>
    </xdr:from>
    <xdr:to>
      <xdr:col>41</xdr:col>
      <xdr:colOff>101600</xdr:colOff>
      <xdr:row>56</xdr:row>
      <xdr:rowOff>168331</xdr:rowOff>
    </xdr:to>
    <xdr:sp macro="" textlink="">
      <xdr:nvSpPr>
        <xdr:cNvPr id="374" name="楕円 373"/>
        <xdr:cNvSpPr/>
      </xdr:nvSpPr>
      <xdr:spPr>
        <a:xfrm>
          <a:off x="7810500" y="96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13408</xdr:rowOff>
    </xdr:from>
    <xdr:ext cx="599010" cy="259045"/>
    <xdr:sp macro="" textlink="">
      <xdr:nvSpPr>
        <xdr:cNvPr id="375" name="テキスト ボックス 374"/>
        <xdr:cNvSpPr txBox="1"/>
      </xdr:nvSpPr>
      <xdr:spPr>
        <a:xfrm>
          <a:off x="7561795" y="944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95566</xdr:rowOff>
    </xdr:from>
    <xdr:to>
      <xdr:col>36</xdr:col>
      <xdr:colOff>165100</xdr:colOff>
      <xdr:row>57</xdr:row>
      <xdr:rowOff>25716</xdr:rowOff>
    </xdr:to>
    <xdr:sp macro="" textlink="">
      <xdr:nvSpPr>
        <xdr:cNvPr id="376" name="楕円 375"/>
        <xdr:cNvSpPr/>
      </xdr:nvSpPr>
      <xdr:spPr>
        <a:xfrm>
          <a:off x="6921500" y="96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42243</xdr:rowOff>
    </xdr:from>
    <xdr:ext cx="599010" cy="259045"/>
    <xdr:sp macro="" textlink="">
      <xdr:nvSpPr>
        <xdr:cNvPr id="377" name="テキスト ボックス 376"/>
        <xdr:cNvSpPr txBox="1"/>
      </xdr:nvSpPr>
      <xdr:spPr>
        <a:xfrm>
          <a:off x="6672795" y="94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23764</xdr:rowOff>
    </xdr:from>
    <xdr:to>
      <xdr:col>55</xdr:col>
      <xdr:colOff>0</xdr:colOff>
      <xdr:row>78</xdr:row>
      <xdr:rowOff>65650</xdr:rowOff>
    </xdr:to>
    <xdr:cxnSp macro="">
      <xdr:nvCxnSpPr>
        <xdr:cNvPr id="406" name="直線コネクタ 405"/>
        <xdr:cNvCxnSpPr/>
      </xdr:nvCxnSpPr>
      <xdr:spPr>
        <a:xfrm flipV="1">
          <a:off x="9639300" y="13396864"/>
          <a:ext cx="838200" cy="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162837</xdr:rowOff>
    </xdr:from>
    <xdr:to>
      <xdr:col>50</xdr:col>
      <xdr:colOff>114300</xdr:colOff>
      <xdr:row>78</xdr:row>
      <xdr:rowOff>65650</xdr:rowOff>
    </xdr:to>
    <xdr:cxnSp macro="">
      <xdr:nvCxnSpPr>
        <xdr:cNvPr id="409" name="直線コネクタ 408"/>
        <xdr:cNvCxnSpPr/>
      </xdr:nvCxnSpPr>
      <xdr:spPr>
        <a:xfrm>
          <a:off x="8750300" y="13364487"/>
          <a:ext cx="889000" cy="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1" name="テキスト ボックス 410"/>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162837</xdr:rowOff>
    </xdr:from>
    <xdr:to>
      <xdr:col>45</xdr:col>
      <xdr:colOff>177800</xdr:colOff>
      <xdr:row>78</xdr:row>
      <xdr:rowOff>166390</xdr:rowOff>
    </xdr:to>
    <xdr:cxnSp macro="">
      <xdr:nvCxnSpPr>
        <xdr:cNvPr id="412" name="直線コネクタ 411"/>
        <xdr:cNvCxnSpPr/>
      </xdr:nvCxnSpPr>
      <xdr:spPr>
        <a:xfrm flipV="1">
          <a:off x="7861300" y="13364487"/>
          <a:ext cx="889000" cy="1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4" name="テキスト ボックス 413"/>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119766</xdr:rowOff>
    </xdr:from>
    <xdr:to>
      <xdr:col>41</xdr:col>
      <xdr:colOff>50800</xdr:colOff>
      <xdr:row>78</xdr:row>
      <xdr:rowOff>166390</xdr:rowOff>
    </xdr:to>
    <xdr:cxnSp macro="">
      <xdr:nvCxnSpPr>
        <xdr:cNvPr id="415" name="直線コネクタ 414"/>
        <xdr:cNvCxnSpPr/>
      </xdr:nvCxnSpPr>
      <xdr:spPr>
        <a:xfrm>
          <a:off x="6972300" y="13492866"/>
          <a:ext cx="8890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9" name="テキスト ボックス 418"/>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144414</xdr:rowOff>
    </xdr:from>
    <xdr:to>
      <xdr:col>55</xdr:col>
      <xdr:colOff>50800</xdr:colOff>
      <xdr:row>78</xdr:row>
      <xdr:rowOff>74564</xdr:rowOff>
    </xdr:to>
    <xdr:sp macro="" textlink="">
      <xdr:nvSpPr>
        <xdr:cNvPr id="425" name="楕円 424"/>
        <xdr:cNvSpPr/>
      </xdr:nvSpPr>
      <xdr:spPr>
        <a:xfrm>
          <a:off x="10426700" y="133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167291</xdr:rowOff>
    </xdr:from>
    <xdr:ext cx="599010" cy="259045"/>
    <xdr:sp macro="" textlink="">
      <xdr:nvSpPr>
        <xdr:cNvPr id="426" name="普通建設事業費 （ うち新規整備　）該当値テキスト"/>
        <xdr:cNvSpPr txBox="1"/>
      </xdr:nvSpPr>
      <xdr:spPr>
        <a:xfrm>
          <a:off x="10528300" y="1319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14850</xdr:rowOff>
    </xdr:from>
    <xdr:to>
      <xdr:col>50</xdr:col>
      <xdr:colOff>165100</xdr:colOff>
      <xdr:row>78</xdr:row>
      <xdr:rowOff>116450</xdr:rowOff>
    </xdr:to>
    <xdr:sp macro="" textlink="">
      <xdr:nvSpPr>
        <xdr:cNvPr id="427" name="楕円 426"/>
        <xdr:cNvSpPr/>
      </xdr:nvSpPr>
      <xdr:spPr>
        <a:xfrm>
          <a:off x="9588500" y="133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132977</xdr:rowOff>
    </xdr:from>
    <xdr:ext cx="599010" cy="259045"/>
    <xdr:sp macro="" textlink="">
      <xdr:nvSpPr>
        <xdr:cNvPr id="428" name="テキスト ボックス 427"/>
        <xdr:cNvSpPr txBox="1"/>
      </xdr:nvSpPr>
      <xdr:spPr>
        <a:xfrm>
          <a:off x="9339795" y="1316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112037</xdr:rowOff>
    </xdr:from>
    <xdr:to>
      <xdr:col>46</xdr:col>
      <xdr:colOff>38100</xdr:colOff>
      <xdr:row>78</xdr:row>
      <xdr:rowOff>42187</xdr:rowOff>
    </xdr:to>
    <xdr:sp macro="" textlink="">
      <xdr:nvSpPr>
        <xdr:cNvPr id="429" name="楕円 428"/>
        <xdr:cNvSpPr/>
      </xdr:nvSpPr>
      <xdr:spPr>
        <a:xfrm>
          <a:off x="8699500" y="133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58714</xdr:rowOff>
    </xdr:from>
    <xdr:ext cx="599010" cy="259045"/>
    <xdr:sp macro="" textlink="">
      <xdr:nvSpPr>
        <xdr:cNvPr id="430" name="テキスト ボックス 429"/>
        <xdr:cNvSpPr txBox="1"/>
      </xdr:nvSpPr>
      <xdr:spPr>
        <a:xfrm>
          <a:off x="8450795" y="1308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115590</xdr:rowOff>
    </xdr:from>
    <xdr:to>
      <xdr:col>41</xdr:col>
      <xdr:colOff>101600</xdr:colOff>
      <xdr:row>79</xdr:row>
      <xdr:rowOff>45740</xdr:rowOff>
    </xdr:to>
    <xdr:sp macro="" textlink="">
      <xdr:nvSpPr>
        <xdr:cNvPr id="431" name="楕円 430"/>
        <xdr:cNvSpPr/>
      </xdr:nvSpPr>
      <xdr:spPr>
        <a:xfrm>
          <a:off x="7810500" y="134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36867</xdr:rowOff>
    </xdr:from>
    <xdr:ext cx="534377" cy="259045"/>
    <xdr:sp macro="" textlink="">
      <xdr:nvSpPr>
        <xdr:cNvPr id="432" name="テキスト ボックス 431"/>
        <xdr:cNvSpPr txBox="1"/>
      </xdr:nvSpPr>
      <xdr:spPr>
        <a:xfrm>
          <a:off x="7594111" y="13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68966</xdr:rowOff>
    </xdr:from>
    <xdr:to>
      <xdr:col>36</xdr:col>
      <xdr:colOff>165100</xdr:colOff>
      <xdr:row>78</xdr:row>
      <xdr:rowOff>170566</xdr:rowOff>
    </xdr:to>
    <xdr:sp macro="" textlink="">
      <xdr:nvSpPr>
        <xdr:cNvPr id="433" name="楕円 432"/>
        <xdr:cNvSpPr/>
      </xdr:nvSpPr>
      <xdr:spPr>
        <a:xfrm>
          <a:off x="6921500" y="134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15643</xdr:rowOff>
    </xdr:from>
    <xdr:ext cx="599010" cy="259045"/>
    <xdr:sp macro="" textlink="">
      <xdr:nvSpPr>
        <xdr:cNvPr id="434" name="テキスト ボックス 433"/>
        <xdr:cNvSpPr txBox="1"/>
      </xdr:nvSpPr>
      <xdr:spPr>
        <a:xfrm>
          <a:off x="6672795" y="1321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98944</xdr:rowOff>
    </xdr:from>
    <xdr:to>
      <xdr:col>55</xdr:col>
      <xdr:colOff>0</xdr:colOff>
      <xdr:row>97</xdr:row>
      <xdr:rowOff>123639</xdr:rowOff>
    </xdr:to>
    <xdr:cxnSp macro="">
      <xdr:nvCxnSpPr>
        <xdr:cNvPr id="461" name="直線コネクタ 460"/>
        <xdr:cNvCxnSpPr/>
      </xdr:nvCxnSpPr>
      <xdr:spPr>
        <a:xfrm flipV="1">
          <a:off x="9639300" y="16729594"/>
          <a:ext cx="838200" cy="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2"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37435</xdr:rowOff>
    </xdr:from>
    <xdr:to>
      <xdr:col>50</xdr:col>
      <xdr:colOff>114300</xdr:colOff>
      <xdr:row>97</xdr:row>
      <xdr:rowOff>123639</xdr:rowOff>
    </xdr:to>
    <xdr:cxnSp macro="">
      <xdr:nvCxnSpPr>
        <xdr:cNvPr id="464" name="直線コネクタ 463"/>
        <xdr:cNvCxnSpPr/>
      </xdr:nvCxnSpPr>
      <xdr:spPr>
        <a:xfrm>
          <a:off x="8750300" y="16668085"/>
          <a:ext cx="889000" cy="8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6" name="テキスト ボックス 465"/>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6119</xdr:rowOff>
    </xdr:from>
    <xdr:to>
      <xdr:col>45</xdr:col>
      <xdr:colOff>177800</xdr:colOff>
      <xdr:row>97</xdr:row>
      <xdr:rowOff>37435</xdr:rowOff>
    </xdr:to>
    <xdr:cxnSp macro="">
      <xdr:nvCxnSpPr>
        <xdr:cNvPr id="467" name="直線コネクタ 466"/>
        <xdr:cNvCxnSpPr/>
      </xdr:nvCxnSpPr>
      <xdr:spPr>
        <a:xfrm>
          <a:off x="7861300" y="16636769"/>
          <a:ext cx="889000" cy="3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9" name="テキスト ボックス 468"/>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6119</xdr:rowOff>
    </xdr:from>
    <xdr:to>
      <xdr:col>41</xdr:col>
      <xdr:colOff>50800</xdr:colOff>
      <xdr:row>97</xdr:row>
      <xdr:rowOff>135542</xdr:rowOff>
    </xdr:to>
    <xdr:cxnSp macro="">
      <xdr:nvCxnSpPr>
        <xdr:cNvPr id="470" name="直線コネクタ 469"/>
        <xdr:cNvCxnSpPr/>
      </xdr:nvCxnSpPr>
      <xdr:spPr>
        <a:xfrm flipV="1">
          <a:off x="6972300" y="16636769"/>
          <a:ext cx="889000" cy="12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2" name="テキスト ボックス 471"/>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4" name="テキスト ボックス 473"/>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48144</xdr:rowOff>
    </xdr:from>
    <xdr:to>
      <xdr:col>55</xdr:col>
      <xdr:colOff>50800</xdr:colOff>
      <xdr:row>97</xdr:row>
      <xdr:rowOff>149744</xdr:rowOff>
    </xdr:to>
    <xdr:sp macro="" textlink="">
      <xdr:nvSpPr>
        <xdr:cNvPr id="480" name="楕円 479"/>
        <xdr:cNvSpPr/>
      </xdr:nvSpPr>
      <xdr:spPr>
        <a:xfrm>
          <a:off x="10426700" y="166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71021</xdr:rowOff>
    </xdr:from>
    <xdr:ext cx="599010" cy="259045"/>
    <xdr:sp macro="" textlink="">
      <xdr:nvSpPr>
        <xdr:cNvPr id="481" name="普通建設事業費 （ うち更新整備　）該当値テキスト"/>
        <xdr:cNvSpPr txBox="1"/>
      </xdr:nvSpPr>
      <xdr:spPr>
        <a:xfrm>
          <a:off x="10528300" y="1653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72839</xdr:rowOff>
    </xdr:from>
    <xdr:to>
      <xdr:col>50</xdr:col>
      <xdr:colOff>165100</xdr:colOff>
      <xdr:row>98</xdr:row>
      <xdr:rowOff>2989</xdr:rowOff>
    </xdr:to>
    <xdr:sp macro="" textlink="">
      <xdr:nvSpPr>
        <xdr:cNvPr id="482" name="楕円 481"/>
        <xdr:cNvSpPr/>
      </xdr:nvSpPr>
      <xdr:spPr>
        <a:xfrm>
          <a:off x="9588500" y="167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19516</xdr:rowOff>
    </xdr:from>
    <xdr:ext cx="599010" cy="259045"/>
    <xdr:sp macro="" textlink="">
      <xdr:nvSpPr>
        <xdr:cNvPr id="483" name="テキスト ボックス 482"/>
        <xdr:cNvSpPr txBox="1"/>
      </xdr:nvSpPr>
      <xdr:spPr>
        <a:xfrm>
          <a:off x="9339795" y="1647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158085</xdr:rowOff>
    </xdr:from>
    <xdr:to>
      <xdr:col>46</xdr:col>
      <xdr:colOff>38100</xdr:colOff>
      <xdr:row>97</xdr:row>
      <xdr:rowOff>88235</xdr:rowOff>
    </xdr:to>
    <xdr:sp macro="" textlink="">
      <xdr:nvSpPr>
        <xdr:cNvPr id="484" name="楕円 483"/>
        <xdr:cNvSpPr/>
      </xdr:nvSpPr>
      <xdr:spPr>
        <a:xfrm>
          <a:off x="8699500" y="166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104762</xdr:rowOff>
    </xdr:from>
    <xdr:ext cx="599010" cy="259045"/>
    <xdr:sp macro="" textlink="">
      <xdr:nvSpPr>
        <xdr:cNvPr id="485" name="テキスト ボックス 484"/>
        <xdr:cNvSpPr txBox="1"/>
      </xdr:nvSpPr>
      <xdr:spPr>
        <a:xfrm>
          <a:off x="8450795" y="1639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126769</xdr:rowOff>
    </xdr:from>
    <xdr:to>
      <xdr:col>41</xdr:col>
      <xdr:colOff>101600</xdr:colOff>
      <xdr:row>97</xdr:row>
      <xdr:rowOff>56919</xdr:rowOff>
    </xdr:to>
    <xdr:sp macro="" textlink="">
      <xdr:nvSpPr>
        <xdr:cNvPr id="486" name="楕円 485"/>
        <xdr:cNvSpPr/>
      </xdr:nvSpPr>
      <xdr:spPr>
        <a:xfrm>
          <a:off x="7810500" y="165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73446</xdr:rowOff>
    </xdr:from>
    <xdr:ext cx="599010" cy="259045"/>
    <xdr:sp macro="" textlink="">
      <xdr:nvSpPr>
        <xdr:cNvPr id="487" name="テキスト ボックス 486"/>
        <xdr:cNvSpPr txBox="1"/>
      </xdr:nvSpPr>
      <xdr:spPr>
        <a:xfrm>
          <a:off x="7561795" y="163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84742</xdr:rowOff>
    </xdr:from>
    <xdr:to>
      <xdr:col>36</xdr:col>
      <xdr:colOff>165100</xdr:colOff>
      <xdr:row>98</xdr:row>
      <xdr:rowOff>14892</xdr:rowOff>
    </xdr:to>
    <xdr:sp macro="" textlink="">
      <xdr:nvSpPr>
        <xdr:cNvPr id="488" name="楕円 487"/>
        <xdr:cNvSpPr/>
      </xdr:nvSpPr>
      <xdr:spPr>
        <a:xfrm>
          <a:off x="6921500" y="167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31419</xdr:rowOff>
    </xdr:from>
    <xdr:ext cx="599010" cy="259045"/>
    <xdr:sp macro="" textlink="">
      <xdr:nvSpPr>
        <xdr:cNvPr id="489" name="テキスト ボックス 488"/>
        <xdr:cNvSpPr txBox="1"/>
      </xdr:nvSpPr>
      <xdr:spPr>
        <a:xfrm>
          <a:off x="6672795" y="1649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161127</xdr:rowOff>
    </xdr:from>
    <xdr:to>
      <xdr:col>85</xdr:col>
      <xdr:colOff>127000</xdr:colOff>
      <xdr:row>38</xdr:row>
      <xdr:rowOff>170065</xdr:rowOff>
    </xdr:to>
    <xdr:cxnSp macro="">
      <xdr:nvCxnSpPr>
        <xdr:cNvPr id="520" name="直線コネクタ 519"/>
        <xdr:cNvCxnSpPr/>
      </xdr:nvCxnSpPr>
      <xdr:spPr>
        <a:xfrm>
          <a:off x="15481300" y="6676227"/>
          <a:ext cx="8382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1" name="災害復旧事業費平均値テキスト"/>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161127</xdr:rowOff>
    </xdr:from>
    <xdr:to>
      <xdr:col>81</xdr:col>
      <xdr:colOff>50800</xdr:colOff>
      <xdr:row>39</xdr:row>
      <xdr:rowOff>87250</xdr:rowOff>
    </xdr:to>
    <xdr:cxnSp macro="">
      <xdr:nvCxnSpPr>
        <xdr:cNvPr id="523" name="直線コネクタ 522"/>
        <xdr:cNvCxnSpPr/>
      </xdr:nvCxnSpPr>
      <xdr:spPr>
        <a:xfrm flipV="1">
          <a:off x="14592300" y="6676227"/>
          <a:ext cx="889000" cy="9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5" name="テキスト ボックス 524"/>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65748</xdr:rowOff>
    </xdr:from>
    <xdr:to>
      <xdr:col>76</xdr:col>
      <xdr:colOff>114300</xdr:colOff>
      <xdr:row>39</xdr:row>
      <xdr:rowOff>87250</xdr:rowOff>
    </xdr:to>
    <xdr:cxnSp macro="">
      <xdr:nvCxnSpPr>
        <xdr:cNvPr id="526" name="直線コネクタ 525"/>
        <xdr:cNvCxnSpPr/>
      </xdr:nvCxnSpPr>
      <xdr:spPr>
        <a:xfrm>
          <a:off x="13703300" y="6752298"/>
          <a:ext cx="889000" cy="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65748</xdr:rowOff>
    </xdr:from>
    <xdr:to>
      <xdr:col>71</xdr:col>
      <xdr:colOff>177800</xdr:colOff>
      <xdr:row>39</xdr:row>
      <xdr:rowOff>94571</xdr:rowOff>
    </xdr:to>
    <xdr:cxnSp macro="">
      <xdr:nvCxnSpPr>
        <xdr:cNvPr id="529" name="直線コネクタ 528"/>
        <xdr:cNvCxnSpPr/>
      </xdr:nvCxnSpPr>
      <xdr:spPr>
        <a:xfrm flipV="1">
          <a:off x="12814300" y="6752298"/>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119265</xdr:rowOff>
    </xdr:from>
    <xdr:to>
      <xdr:col>85</xdr:col>
      <xdr:colOff>177800</xdr:colOff>
      <xdr:row>39</xdr:row>
      <xdr:rowOff>49415</xdr:rowOff>
    </xdr:to>
    <xdr:sp macro="" textlink="">
      <xdr:nvSpPr>
        <xdr:cNvPr id="539" name="楕円 538"/>
        <xdr:cNvSpPr/>
      </xdr:nvSpPr>
      <xdr:spPr>
        <a:xfrm>
          <a:off x="16268700" y="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78641</xdr:rowOff>
    </xdr:from>
    <xdr:ext cx="534377" cy="259045"/>
    <xdr:sp macro="" textlink="">
      <xdr:nvSpPr>
        <xdr:cNvPr id="540" name="災害復旧事業費該当値テキスト"/>
        <xdr:cNvSpPr txBox="1"/>
      </xdr:nvSpPr>
      <xdr:spPr>
        <a:xfrm>
          <a:off x="16370300" y="642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110327</xdr:rowOff>
    </xdr:from>
    <xdr:to>
      <xdr:col>81</xdr:col>
      <xdr:colOff>101600</xdr:colOff>
      <xdr:row>39</xdr:row>
      <xdr:rowOff>40477</xdr:rowOff>
    </xdr:to>
    <xdr:sp macro="" textlink="">
      <xdr:nvSpPr>
        <xdr:cNvPr id="541" name="楕円 540"/>
        <xdr:cNvSpPr/>
      </xdr:nvSpPr>
      <xdr:spPr>
        <a:xfrm>
          <a:off x="15430500" y="66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57003</xdr:rowOff>
    </xdr:from>
    <xdr:ext cx="534377" cy="259045"/>
    <xdr:sp macro="" textlink="">
      <xdr:nvSpPr>
        <xdr:cNvPr id="542" name="テキスト ボックス 541"/>
        <xdr:cNvSpPr txBox="1"/>
      </xdr:nvSpPr>
      <xdr:spPr>
        <a:xfrm>
          <a:off x="15214111" y="64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36450</xdr:rowOff>
    </xdr:from>
    <xdr:to>
      <xdr:col>76</xdr:col>
      <xdr:colOff>165100</xdr:colOff>
      <xdr:row>39</xdr:row>
      <xdr:rowOff>138050</xdr:rowOff>
    </xdr:to>
    <xdr:sp macro="" textlink="">
      <xdr:nvSpPr>
        <xdr:cNvPr id="543" name="楕円 542"/>
        <xdr:cNvSpPr/>
      </xdr:nvSpPr>
      <xdr:spPr>
        <a:xfrm>
          <a:off x="14541500" y="67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129177</xdr:rowOff>
    </xdr:from>
    <xdr:ext cx="469744" cy="259045"/>
    <xdr:sp macro="" textlink="">
      <xdr:nvSpPr>
        <xdr:cNvPr id="544" name="テキスト ボックス 543"/>
        <xdr:cNvSpPr txBox="1"/>
      </xdr:nvSpPr>
      <xdr:spPr>
        <a:xfrm>
          <a:off x="14357428" y="68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14948</xdr:rowOff>
    </xdr:from>
    <xdr:to>
      <xdr:col>72</xdr:col>
      <xdr:colOff>38100</xdr:colOff>
      <xdr:row>39</xdr:row>
      <xdr:rowOff>116548</xdr:rowOff>
    </xdr:to>
    <xdr:sp macro="" textlink="">
      <xdr:nvSpPr>
        <xdr:cNvPr id="545" name="楕円 544"/>
        <xdr:cNvSpPr/>
      </xdr:nvSpPr>
      <xdr:spPr>
        <a:xfrm>
          <a:off x="13652500" y="67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107675</xdr:rowOff>
    </xdr:from>
    <xdr:ext cx="534377" cy="259045"/>
    <xdr:sp macro="" textlink="">
      <xdr:nvSpPr>
        <xdr:cNvPr id="546" name="テキスト ボックス 545"/>
        <xdr:cNvSpPr txBox="1"/>
      </xdr:nvSpPr>
      <xdr:spPr>
        <a:xfrm>
          <a:off x="13436111" y="67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43771</xdr:rowOff>
    </xdr:from>
    <xdr:to>
      <xdr:col>67</xdr:col>
      <xdr:colOff>101600</xdr:colOff>
      <xdr:row>39</xdr:row>
      <xdr:rowOff>145371</xdr:rowOff>
    </xdr:to>
    <xdr:sp macro="" textlink="">
      <xdr:nvSpPr>
        <xdr:cNvPr id="547" name="楕円 546"/>
        <xdr:cNvSpPr/>
      </xdr:nvSpPr>
      <xdr:spPr>
        <a:xfrm>
          <a:off x="12763500" y="67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136498</xdr:rowOff>
    </xdr:from>
    <xdr:ext cx="469744" cy="259045"/>
    <xdr:sp macro="" textlink="">
      <xdr:nvSpPr>
        <xdr:cNvPr id="548" name="テキスト ボックス 547"/>
        <xdr:cNvSpPr txBox="1"/>
      </xdr:nvSpPr>
      <xdr:spPr>
        <a:xfrm>
          <a:off x="12579428" y="682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10195</xdr:rowOff>
    </xdr:from>
    <xdr:to>
      <xdr:col>85</xdr:col>
      <xdr:colOff>127000</xdr:colOff>
      <xdr:row>78</xdr:row>
      <xdr:rowOff>25586</xdr:rowOff>
    </xdr:to>
    <xdr:cxnSp macro="">
      <xdr:nvCxnSpPr>
        <xdr:cNvPr id="626" name="直線コネクタ 625"/>
        <xdr:cNvCxnSpPr/>
      </xdr:nvCxnSpPr>
      <xdr:spPr>
        <a:xfrm flipV="1">
          <a:off x="15481300" y="13383295"/>
          <a:ext cx="8382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25586</xdr:rowOff>
    </xdr:from>
    <xdr:to>
      <xdr:col>81</xdr:col>
      <xdr:colOff>50800</xdr:colOff>
      <xdr:row>78</xdr:row>
      <xdr:rowOff>60911</xdr:rowOff>
    </xdr:to>
    <xdr:cxnSp macro="">
      <xdr:nvCxnSpPr>
        <xdr:cNvPr id="629" name="直線コネクタ 628"/>
        <xdr:cNvCxnSpPr/>
      </xdr:nvCxnSpPr>
      <xdr:spPr>
        <a:xfrm flipV="1">
          <a:off x="14592300" y="13398686"/>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60911</xdr:rowOff>
    </xdr:from>
    <xdr:to>
      <xdr:col>76</xdr:col>
      <xdr:colOff>114300</xdr:colOff>
      <xdr:row>78</xdr:row>
      <xdr:rowOff>90954</xdr:rowOff>
    </xdr:to>
    <xdr:cxnSp macro="">
      <xdr:nvCxnSpPr>
        <xdr:cNvPr id="632" name="直線コネクタ 631"/>
        <xdr:cNvCxnSpPr/>
      </xdr:nvCxnSpPr>
      <xdr:spPr>
        <a:xfrm flipV="1">
          <a:off x="13703300" y="13434011"/>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87173</xdr:rowOff>
    </xdr:from>
    <xdr:to>
      <xdr:col>71</xdr:col>
      <xdr:colOff>177800</xdr:colOff>
      <xdr:row>78</xdr:row>
      <xdr:rowOff>90954</xdr:rowOff>
    </xdr:to>
    <xdr:cxnSp macro="">
      <xdr:nvCxnSpPr>
        <xdr:cNvPr id="635" name="直線コネクタ 634"/>
        <xdr:cNvCxnSpPr/>
      </xdr:nvCxnSpPr>
      <xdr:spPr>
        <a:xfrm>
          <a:off x="12814300" y="13460273"/>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130845</xdr:rowOff>
    </xdr:from>
    <xdr:to>
      <xdr:col>85</xdr:col>
      <xdr:colOff>177800</xdr:colOff>
      <xdr:row>78</xdr:row>
      <xdr:rowOff>60995</xdr:rowOff>
    </xdr:to>
    <xdr:sp macro="" textlink="">
      <xdr:nvSpPr>
        <xdr:cNvPr id="645" name="楕円 644"/>
        <xdr:cNvSpPr/>
      </xdr:nvSpPr>
      <xdr:spPr>
        <a:xfrm>
          <a:off x="16268700" y="1333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109272</xdr:rowOff>
    </xdr:from>
    <xdr:ext cx="599010" cy="259045"/>
    <xdr:sp macro="" textlink="">
      <xdr:nvSpPr>
        <xdr:cNvPr id="646" name="公債費該当値テキスト"/>
        <xdr:cNvSpPr txBox="1"/>
      </xdr:nvSpPr>
      <xdr:spPr>
        <a:xfrm>
          <a:off x="16370300" y="133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146236</xdr:rowOff>
    </xdr:from>
    <xdr:to>
      <xdr:col>81</xdr:col>
      <xdr:colOff>101600</xdr:colOff>
      <xdr:row>78</xdr:row>
      <xdr:rowOff>76386</xdr:rowOff>
    </xdr:to>
    <xdr:sp macro="" textlink="">
      <xdr:nvSpPr>
        <xdr:cNvPr id="647" name="楕円 646"/>
        <xdr:cNvSpPr/>
      </xdr:nvSpPr>
      <xdr:spPr>
        <a:xfrm>
          <a:off x="15430500" y="133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67513</xdr:rowOff>
    </xdr:from>
    <xdr:ext cx="534377" cy="259045"/>
    <xdr:sp macro="" textlink="">
      <xdr:nvSpPr>
        <xdr:cNvPr id="648" name="テキスト ボックス 647"/>
        <xdr:cNvSpPr txBox="1"/>
      </xdr:nvSpPr>
      <xdr:spPr>
        <a:xfrm>
          <a:off x="15214111" y="134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10111</xdr:rowOff>
    </xdr:from>
    <xdr:to>
      <xdr:col>76</xdr:col>
      <xdr:colOff>165100</xdr:colOff>
      <xdr:row>78</xdr:row>
      <xdr:rowOff>111711</xdr:rowOff>
    </xdr:to>
    <xdr:sp macro="" textlink="">
      <xdr:nvSpPr>
        <xdr:cNvPr id="649" name="楕円 648"/>
        <xdr:cNvSpPr/>
      </xdr:nvSpPr>
      <xdr:spPr>
        <a:xfrm>
          <a:off x="14541500" y="133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102838</xdr:rowOff>
    </xdr:from>
    <xdr:ext cx="534377" cy="259045"/>
    <xdr:sp macro="" textlink="">
      <xdr:nvSpPr>
        <xdr:cNvPr id="650" name="テキスト ボックス 649"/>
        <xdr:cNvSpPr txBox="1"/>
      </xdr:nvSpPr>
      <xdr:spPr>
        <a:xfrm>
          <a:off x="14325111" y="134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40154</xdr:rowOff>
    </xdr:from>
    <xdr:to>
      <xdr:col>72</xdr:col>
      <xdr:colOff>38100</xdr:colOff>
      <xdr:row>78</xdr:row>
      <xdr:rowOff>141754</xdr:rowOff>
    </xdr:to>
    <xdr:sp macro="" textlink="">
      <xdr:nvSpPr>
        <xdr:cNvPr id="651" name="楕円 650"/>
        <xdr:cNvSpPr/>
      </xdr:nvSpPr>
      <xdr:spPr>
        <a:xfrm>
          <a:off x="13652500" y="134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132881</xdr:rowOff>
    </xdr:from>
    <xdr:ext cx="534377" cy="259045"/>
    <xdr:sp macro="" textlink="">
      <xdr:nvSpPr>
        <xdr:cNvPr id="652" name="テキスト ボックス 651"/>
        <xdr:cNvSpPr txBox="1"/>
      </xdr:nvSpPr>
      <xdr:spPr>
        <a:xfrm>
          <a:off x="13436111" y="135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36373</xdr:rowOff>
    </xdr:from>
    <xdr:to>
      <xdr:col>67</xdr:col>
      <xdr:colOff>101600</xdr:colOff>
      <xdr:row>78</xdr:row>
      <xdr:rowOff>137973</xdr:rowOff>
    </xdr:to>
    <xdr:sp macro="" textlink="">
      <xdr:nvSpPr>
        <xdr:cNvPr id="653" name="楕円 652"/>
        <xdr:cNvSpPr/>
      </xdr:nvSpPr>
      <xdr:spPr>
        <a:xfrm>
          <a:off x="12763500" y="134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129100</xdr:rowOff>
    </xdr:from>
    <xdr:ext cx="534377" cy="259045"/>
    <xdr:sp macro="" textlink="">
      <xdr:nvSpPr>
        <xdr:cNvPr id="654" name="テキスト ボックス 653"/>
        <xdr:cNvSpPr txBox="1"/>
      </xdr:nvSpPr>
      <xdr:spPr>
        <a:xfrm>
          <a:off x="12547111" y="135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129054</xdr:rowOff>
    </xdr:from>
    <xdr:to>
      <xdr:col>85</xdr:col>
      <xdr:colOff>127000</xdr:colOff>
      <xdr:row>99</xdr:row>
      <xdr:rowOff>21363</xdr:rowOff>
    </xdr:to>
    <xdr:cxnSp macro="">
      <xdr:nvCxnSpPr>
        <xdr:cNvPr id="683" name="直線コネクタ 682"/>
        <xdr:cNvCxnSpPr/>
      </xdr:nvCxnSpPr>
      <xdr:spPr>
        <a:xfrm flipV="1">
          <a:off x="15481300" y="16931154"/>
          <a:ext cx="838200" cy="6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4"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112864</xdr:rowOff>
    </xdr:from>
    <xdr:to>
      <xdr:col>81</xdr:col>
      <xdr:colOff>50800</xdr:colOff>
      <xdr:row>99</xdr:row>
      <xdr:rowOff>21363</xdr:rowOff>
    </xdr:to>
    <xdr:cxnSp macro="">
      <xdr:nvCxnSpPr>
        <xdr:cNvPr id="686" name="直線コネクタ 685"/>
        <xdr:cNvCxnSpPr/>
      </xdr:nvCxnSpPr>
      <xdr:spPr>
        <a:xfrm>
          <a:off x="14592300" y="16914964"/>
          <a:ext cx="889000" cy="7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112864</xdr:rowOff>
    </xdr:from>
    <xdr:to>
      <xdr:col>76</xdr:col>
      <xdr:colOff>114300</xdr:colOff>
      <xdr:row>98</xdr:row>
      <xdr:rowOff>150302</xdr:rowOff>
    </xdr:to>
    <xdr:cxnSp macro="">
      <xdr:nvCxnSpPr>
        <xdr:cNvPr id="689" name="直線コネクタ 688"/>
        <xdr:cNvCxnSpPr/>
      </xdr:nvCxnSpPr>
      <xdr:spPr>
        <a:xfrm flipV="1">
          <a:off x="13703300" y="16914964"/>
          <a:ext cx="889000" cy="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1" name="テキスト ボックス 690"/>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148774</xdr:rowOff>
    </xdr:from>
    <xdr:to>
      <xdr:col>71</xdr:col>
      <xdr:colOff>177800</xdr:colOff>
      <xdr:row>98</xdr:row>
      <xdr:rowOff>150302</xdr:rowOff>
    </xdr:to>
    <xdr:cxnSp macro="">
      <xdr:nvCxnSpPr>
        <xdr:cNvPr id="692" name="直線コネクタ 691"/>
        <xdr:cNvCxnSpPr/>
      </xdr:nvCxnSpPr>
      <xdr:spPr>
        <a:xfrm>
          <a:off x="12814300" y="16950874"/>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6" name="テキスト ボックス 695"/>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78254</xdr:rowOff>
    </xdr:from>
    <xdr:to>
      <xdr:col>85</xdr:col>
      <xdr:colOff>177800</xdr:colOff>
      <xdr:row>99</xdr:row>
      <xdr:rowOff>8404</xdr:rowOff>
    </xdr:to>
    <xdr:sp macro="" textlink="">
      <xdr:nvSpPr>
        <xdr:cNvPr id="702" name="楕円 701"/>
        <xdr:cNvSpPr/>
      </xdr:nvSpPr>
      <xdr:spPr>
        <a:xfrm>
          <a:off x="16268700" y="168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37631</xdr:rowOff>
    </xdr:from>
    <xdr:ext cx="599010" cy="259045"/>
    <xdr:sp macro="" textlink="">
      <xdr:nvSpPr>
        <xdr:cNvPr id="703" name="積立金該当値テキスト"/>
        <xdr:cNvSpPr txBox="1"/>
      </xdr:nvSpPr>
      <xdr:spPr>
        <a:xfrm>
          <a:off x="16370300" y="1666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142013</xdr:rowOff>
    </xdr:from>
    <xdr:to>
      <xdr:col>81</xdr:col>
      <xdr:colOff>101600</xdr:colOff>
      <xdr:row>99</xdr:row>
      <xdr:rowOff>72163</xdr:rowOff>
    </xdr:to>
    <xdr:sp macro="" textlink="">
      <xdr:nvSpPr>
        <xdr:cNvPr id="704" name="楕円 703"/>
        <xdr:cNvSpPr/>
      </xdr:nvSpPr>
      <xdr:spPr>
        <a:xfrm>
          <a:off x="15430500" y="169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63290</xdr:rowOff>
    </xdr:from>
    <xdr:ext cx="534377" cy="259045"/>
    <xdr:sp macro="" textlink="">
      <xdr:nvSpPr>
        <xdr:cNvPr id="705" name="テキスト ボックス 704"/>
        <xdr:cNvSpPr txBox="1"/>
      </xdr:nvSpPr>
      <xdr:spPr>
        <a:xfrm>
          <a:off x="15214111" y="170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62064</xdr:rowOff>
    </xdr:from>
    <xdr:to>
      <xdr:col>76</xdr:col>
      <xdr:colOff>165100</xdr:colOff>
      <xdr:row>98</xdr:row>
      <xdr:rowOff>163664</xdr:rowOff>
    </xdr:to>
    <xdr:sp macro="" textlink="">
      <xdr:nvSpPr>
        <xdr:cNvPr id="706" name="楕円 705"/>
        <xdr:cNvSpPr/>
      </xdr:nvSpPr>
      <xdr:spPr>
        <a:xfrm>
          <a:off x="14541500" y="168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8741</xdr:rowOff>
    </xdr:from>
    <xdr:ext cx="599010" cy="259045"/>
    <xdr:sp macro="" textlink="">
      <xdr:nvSpPr>
        <xdr:cNvPr id="707" name="テキスト ボックス 706"/>
        <xdr:cNvSpPr txBox="1"/>
      </xdr:nvSpPr>
      <xdr:spPr>
        <a:xfrm>
          <a:off x="14292795" y="1663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99502</xdr:rowOff>
    </xdr:from>
    <xdr:to>
      <xdr:col>72</xdr:col>
      <xdr:colOff>38100</xdr:colOff>
      <xdr:row>99</xdr:row>
      <xdr:rowOff>29652</xdr:rowOff>
    </xdr:to>
    <xdr:sp macro="" textlink="">
      <xdr:nvSpPr>
        <xdr:cNvPr id="708" name="楕円 707"/>
        <xdr:cNvSpPr/>
      </xdr:nvSpPr>
      <xdr:spPr>
        <a:xfrm>
          <a:off x="13652500" y="169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46179</xdr:rowOff>
    </xdr:from>
    <xdr:ext cx="534377" cy="259045"/>
    <xdr:sp macro="" textlink="">
      <xdr:nvSpPr>
        <xdr:cNvPr id="709" name="テキスト ボックス 708"/>
        <xdr:cNvSpPr txBox="1"/>
      </xdr:nvSpPr>
      <xdr:spPr>
        <a:xfrm>
          <a:off x="13436111" y="1667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97974</xdr:rowOff>
    </xdr:from>
    <xdr:to>
      <xdr:col>67</xdr:col>
      <xdr:colOff>101600</xdr:colOff>
      <xdr:row>99</xdr:row>
      <xdr:rowOff>28124</xdr:rowOff>
    </xdr:to>
    <xdr:sp macro="" textlink="">
      <xdr:nvSpPr>
        <xdr:cNvPr id="710" name="楕円 709"/>
        <xdr:cNvSpPr/>
      </xdr:nvSpPr>
      <xdr:spPr>
        <a:xfrm>
          <a:off x="12763500" y="169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44651</xdr:rowOff>
    </xdr:from>
    <xdr:ext cx="534377" cy="259045"/>
    <xdr:sp macro="" textlink="">
      <xdr:nvSpPr>
        <xdr:cNvPr id="711" name="テキスト ボックス 710"/>
        <xdr:cNvSpPr txBox="1"/>
      </xdr:nvSpPr>
      <xdr:spPr>
        <a:xfrm>
          <a:off x="12547111" y="166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6744</xdr:rowOff>
    </xdr:from>
    <xdr:to>
      <xdr:col>116</xdr:col>
      <xdr:colOff>63500</xdr:colOff>
      <xdr:row>59</xdr:row>
      <xdr:rowOff>28461</xdr:rowOff>
    </xdr:to>
    <xdr:cxnSp macro="">
      <xdr:nvCxnSpPr>
        <xdr:cNvPr id="795" name="直線コネクタ 794"/>
        <xdr:cNvCxnSpPr/>
      </xdr:nvCxnSpPr>
      <xdr:spPr>
        <a:xfrm>
          <a:off x="21323300" y="1012229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6744</xdr:rowOff>
    </xdr:from>
    <xdr:to>
      <xdr:col>111</xdr:col>
      <xdr:colOff>177800</xdr:colOff>
      <xdr:row>59</xdr:row>
      <xdr:rowOff>7595</xdr:rowOff>
    </xdr:to>
    <xdr:cxnSp macro="">
      <xdr:nvCxnSpPr>
        <xdr:cNvPr id="798" name="直線コネクタ 797"/>
        <xdr:cNvCxnSpPr/>
      </xdr:nvCxnSpPr>
      <xdr:spPr>
        <a:xfrm flipV="1">
          <a:off x="20434300" y="10122294"/>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7595</xdr:rowOff>
    </xdr:from>
    <xdr:to>
      <xdr:col>107</xdr:col>
      <xdr:colOff>50800</xdr:colOff>
      <xdr:row>59</xdr:row>
      <xdr:rowOff>22098</xdr:rowOff>
    </xdr:to>
    <xdr:cxnSp macro="">
      <xdr:nvCxnSpPr>
        <xdr:cNvPr id="801" name="直線コネクタ 800"/>
        <xdr:cNvCxnSpPr/>
      </xdr:nvCxnSpPr>
      <xdr:spPr>
        <a:xfrm flipV="1">
          <a:off x="19545300" y="10123145"/>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22098</xdr:rowOff>
    </xdr:from>
    <xdr:to>
      <xdr:col>102</xdr:col>
      <xdr:colOff>114300</xdr:colOff>
      <xdr:row>59</xdr:row>
      <xdr:rowOff>31661</xdr:rowOff>
    </xdr:to>
    <xdr:cxnSp macro="">
      <xdr:nvCxnSpPr>
        <xdr:cNvPr id="804" name="直線コネクタ 803"/>
        <xdr:cNvCxnSpPr/>
      </xdr:nvCxnSpPr>
      <xdr:spPr>
        <a:xfrm flipV="1">
          <a:off x="18656300" y="10137648"/>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149111</xdr:rowOff>
    </xdr:from>
    <xdr:to>
      <xdr:col>116</xdr:col>
      <xdr:colOff>114300</xdr:colOff>
      <xdr:row>59</xdr:row>
      <xdr:rowOff>79261</xdr:rowOff>
    </xdr:to>
    <xdr:sp macro="" textlink="">
      <xdr:nvSpPr>
        <xdr:cNvPr id="814" name="楕円 813"/>
        <xdr:cNvSpPr/>
      </xdr:nvSpPr>
      <xdr:spPr>
        <a:xfrm>
          <a:off x="22110700" y="100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64038</xdr:rowOff>
    </xdr:from>
    <xdr:ext cx="469744" cy="259045"/>
    <xdr:sp macro="" textlink="">
      <xdr:nvSpPr>
        <xdr:cNvPr id="815" name="貸付金該当値テキスト"/>
        <xdr:cNvSpPr txBox="1"/>
      </xdr:nvSpPr>
      <xdr:spPr>
        <a:xfrm>
          <a:off x="22212300" y="1000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127394</xdr:rowOff>
    </xdr:from>
    <xdr:to>
      <xdr:col>112</xdr:col>
      <xdr:colOff>38100</xdr:colOff>
      <xdr:row>59</xdr:row>
      <xdr:rowOff>57544</xdr:rowOff>
    </xdr:to>
    <xdr:sp macro="" textlink="">
      <xdr:nvSpPr>
        <xdr:cNvPr id="816" name="楕円 815"/>
        <xdr:cNvSpPr/>
      </xdr:nvSpPr>
      <xdr:spPr>
        <a:xfrm>
          <a:off x="21272500" y="100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48671</xdr:rowOff>
    </xdr:from>
    <xdr:ext cx="469744" cy="259045"/>
    <xdr:sp macro="" textlink="">
      <xdr:nvSpPr>
        <xdr:cNvPr id="817" name="テキスト ボックス 816"/>
        <xdr:cNvSpPr txBox="1"/>
      </xdr:nvSpPr>
      <xdr:spPr>
        <a:xfrm>
          <a:off x="21088428" y="101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128245</xdr:rowOff>
    </xdr:from>
    <xdr:to>
      <xdr:col>107</xdr:col>
      <xdr:colOff>101600</xdr:colOff>
      <xdr:row>59</xdr:row>
      <xdr:rowOff>58395</xdr:rowOff>
    </xdr:to>
    <xdr:sp macro="" textlink="">
      <xdr:nvSpPr>
        <xdr:cNvPr id="818" name="楕円 817"/>
        <xdr:cNvSpPr/>
      </xdr:nvSpPr>
      <xdr:spPr>
        <a:xfrm>
          <a:off x="20383500" y="100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49522</xdr:rowOff>
    </xdr:from>
    <xdr:ext cx="469744" cy="259045"/>
    <xdr:sp macro="" textlink="">
      <xdr:nvSpPr>
        <xdr:cNvPr id="819" name="テキスト ボックス 818"/>
        <xdr:cNvSpPr txBox="1"/>
      </xdr:nvSpPr>
      <xdr:spPr>
        <a:xfrm>
          <a:off x="20199428" y="101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142748</xdr:rowOff>
    </xdr:from>
    <xdr:to>
      <xdr:col>102</xdr:col>
      <xdr:colOff>165100</xdr:colOff>
      <xdr:row>59</xdr:row>
      <xdr:rowOff>72898</xdr:rowOff>
    </xdr:to>
    <xdr:sp macro="" textlink="">
      <xdr:nvSpPr>
        <xdr:cNvPr id="820" name="楕円 819"/>
        <xdr:cNvSpPr/>
      </xdr:nvSpPr>
      <xdr:spPr>
        <a:xfrm>
          <a:off x="19494500" y="100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64025</xdr:rowOff>
    </xdr:from>
    <xdr:ext cx="469744" cy="259045"/>
    <xdr:sp macro="" textlink="">
      <xdr:nvSpPr>
        <xdr:cNvPr id="821" name="テキスト ボックス 820"/>
        <xdr:cNvSpPr txBox="1"/>
      </xdr:nvSpPr>
      <xdr:spPr>
        <a:xfrm>
          <a:off x="19310428" y="1017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152311</xdr:rowOff>
    </xdr:from>
    <xdr:to>
      <xdr:col>98</xdr:col>
      <xdr:colOff>38100</xdr:colOff>
      <xdr:row>59</xdr:row>
      <xdr:rowOff>82461</xdr:rowOff>
    </xdr:to>
    <xdr:sp macro="" textlink="">
      <xdr:nvSpPr>
        <xdr:cNvPr id="822" name="楕円 821"/>
        <xdr:cNvSpPr/>
      </xdr:nvSpPr>
      <xdr:spPr>
        <a:xfrm>
          <a:off x="18605500" y="100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73588</xdr:rowOff>
    </xdr:from>
    <xdr:ext cx="469744" cy="259045"/>
    <xdr:sp macro="" textlink="">
      <xdr:nvSpPr>
        <xdr:cNvPr id="823" name="テキスト ボックス 822"/>
        <xdr:cNvSpPr txBox="1"/>
      </xdr:nvSpPr>
      <xdr:spPr>
        <a:xfrm>
          <a:off x="18421428" y="1018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11821</xdr:rowOff>
    </xdr:from>
    <xdr:to>
      <xdr:col>116</xdr:col>
      <xdr:colOff>63500</xdr:colOff>
      <xdr:row>77</xdr:row>
      <xdr:rowOff>47489</xdr:rowOff>
    </xdr:to>
    <xdr:cxnSp macro="">
      <xdr:nvCxnSpPr>
        <xdr:cNvPr id="854" name="直線コネクタ 853"/>
        <xdr:cNvCxnSpPr/>
      </xdr:nvCxnSpPr>
      <xdr:spPr>
        <a:xfrm flipV="1">
          <a:off x="21323300" y="13213471"/>
          <a:ext cx="838200" cy="3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47489</xdr:rowOff>
    </xdr:from>
    <xdr:to>
      <xdr:col>111</xdr:col>
      <xdr:colOff>177800</xdr:colOff>
      <xdr:row>77</xdr:row>
      <xdr:rowOff>87697</xdr:rowOff>
    </xdr:to>
    <xdr:cxnSp macro="">
      <xdr:nvCxnSpPr>
        <xdr:cNvPr id="857" name="直線コネクタ 856"/>
        <xdr:cNvCxnSpPr/>
      </xdr:nvCxnSpPr>
      <xdr:spPr>
        <a:xfrm flipV="1">
          <a:off x="20434300" y="13249139"/>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87697</xdr:rowOff>
    </xdr:from>
    <xdr:to>
      <xdr:col>107</xdr:col>
      <xdr:colOff>50800</xdr:colOff>
      <xdr:row>77</xdr:row>
      <xdr:rowOff>112206</xdr:rowOff>
    </xdr:to>
    <xdr:cxnSp macro="">
      <xdr:nvCxnSpPr>
        <xdr:cNvPr id="860" name="直線コネクタ 859"/>
        <xdr:cNvCxnSpPr/>
      </xdr:nvCxnSpPr>
      <xdr:spPr>
        <a:xfrm flipV="1">
          <a:off x="19545300" y="13289347"/>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149008</xdr:rowOff>
    </xdr:from>
    <xdr:to>
      <xdr:col>102</xdr:col>
      <xdr:colOff>114300</xdr:colOff>
      <xdr:row>77</xdr:row>
      <xdr:rowOff>112206</xdr:rowOff>
    </xdr:to>
    <xdr:cxnSp macro="">
      <xdr:nvCxnSpPr>
        <xdr:cNvPr id="863" name="直線コネクタ 862"/>
        <xdr:cNvCxnSpPr/>
      </xdr:nvCxnSpPr>
      <xdr:spPr>
        <a:xfrm>
          <a:off x="18656300" y="13179208"/>
          <a:ext cx="889000" cy="13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7" name="テキスト ボックス 866"/>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132471</xdr:rowOff>
    </xdr:from>
    <xdr:to>
      <xdr:col>116</xdr:col>
      <xdr:colOff>114300</xdr:colOff>
      <xdr:row>77</xdr:row>
      <xdr:rowOff>62621</xdr:rowOff>
    </xdr:to>
    <xdr:sp macro="" textlink="">
      <xdr:nvSpPr>
        <xdr:cNvPr id="873" name="楕円 872"/>
        <xdr:cNvSpPr/>
      </xdr:nvSpPr>
      <xdr:spPr>
        <a:xfrm>
          <a:off x="22110700" y="131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155348</xdr:rowOff>
    </xdr:from>
    <xdr:ext cx="599010" cy="259045"/>
    <xdr:sp macro="" textlink="">
      <xdr:nvSpPr>
        <xdr:cNvPr id="874" name="繰出金該当値テキスト"/>
        <xdr:cNvSpPr txBox="1"/>
      </xdr:nvSpPr>
      <xdr:spPr>
        <a:xfrm>
          <a:off x="22212300" y="1301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168139</xdr:rowOff>
    </xdr:from>
    <xdr:to>
      <xdr:col>112</xdr:col>
      <xdr:colOff>38100</xdr:colOff>
      <xdr:row>77</xdr:row>
      <xdr:rowOff>98289</xdr:rowOff>
    </xdr:to>
    <xdr:sp macro="" textlink="">
      <xdr:nvSpPr>
        <xdr:cNvPr id="875" name="楕円 874"/>
        <xdr:cNvSpPr/>
      </xdr:nvSpPr>
      <xdr:spPr>
        <a:xfrm>
          <a:off x="21272500" y="131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89416</xdr:rowOff>
    </xdr:from>
    <xdr:ext cx="599010" cy="259045"/>
    <xdr:sp macro="" textlink="">
      <xdr:nvSpPr>
        <xdr:cNvPr id="876" name="テキスト ボックス 875"/>
        <xdr:cNvSpPr txBox="1"/>
      </xdr:nvSpPr>
      <xdr:spPr>
        <a:xfrm>
          <a:off x="21023795" y="1329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36897</xdr:rowOff>
    </xdr:from>
    <xdr:to>
      <xdr:col>107</xdr:col>
      <xdr:colOff>101600</xdr:colOff>
      <xdr:row>77</xdr:row>
      <xdr:rowOff>138497</xdr:rowOff>
    </xdr:to>
    <xdr:sp macro="" textlink="">
      <xdr:nvSpPr>
        <xdr:cNvPr id="877" name="楕円 876"/>
        <xdr:cNvSpPr/>
      </xdr:nvSpPr>
      <xdr:spPr>
        <a:xfrm>
          <a:off x="20383500" y="132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129624</xdr:rowOff>
    </xdr:from>
    <xdr:ext cx="599010" cy="259045"/>
    <xdr:sp macro="" textlink="">
      <xdr:nvSpPr>
        <xdr:cNvPr id="878" name="テキスト ボックス 877"/>
        <xdr:cNvSpPr txBox="1"/>
      </xdr:nvSpPr>
      <xdr:spPr>
        <a:xfrm>
          <a:off x="20134795" y="1333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61406</xdr:rowOff>
    </xdr:from>
    <xdr:to>
      <xdr:col>102</xdr:col>
      <xdr:colOff>165100</xdr:colOff>
      <xdr:row>77</xdr:row>
      <xdr:rowOff>163006</xdr:rowOff>
    </xdr:to>
    <xdr:sp macro="" textlink="">
      <xdr:nvSpPr>
        <xdr:cNvPr id="879" name="楕円 878"/>
        <xdr:cNvSpPr/>
      </xdr:nvSpPr>
      <xdr:spPr>
        <a:xfrm>
          <a:off x="19494500" y="132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154133</xdr:rowOff>
    </xdr:from>
    <xdr:ext cx="599010" cy="259045"/>
    <xdr:sp macro="" textlink="">
      <xdr:nvSpPr>
        <xdr:cNvPr id="880" name="テキスト ボックス 879"/>
        <xdr:cNvSpPr txBox="1"/>
      </xdr:nvSpPr>
      <xdr:spPr>
        <a:xfrm>
          <a:off x="19245795" y="1335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98208</xdr:rowOff>
    </xdr:from>
    <xdr:to>
      <xdr:col>98</xdr:col>
      <xdr:colOff>38100</xdr:colOff>
      <xdr:row>77</xdr:row>
      <xdr:rowOff>28358</xdr:rowOff>
    </xdr:to>
    <xdr:sp macro="" textlink="">
      <xdr:nvSpPr>
        <xdr:cNvPr id="881" name="楕円 880"/>
        <xdr:cNvSpPr/>
      </xdr:nvSpPr>
      <xdr:spPr>
        <a:xfrm>
          <a:off x="18605500" y="131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44884</xdr:rowOff>
    </xdr:from>
    <xdr:ext cx="599010" cy="259045"/>
    <xdr:sp macro="" textlink="">
      <xdr:nvSpPr>
        <xdr:cNvPr id="882" name="テキスト ボックス 881"/>
        <xdr:cNvSpPr txBox="1"/>
      </xdr:nvSpPr>
      <xdr:spPr>
        <a:xfrm>
          <a:off x="18356795" y="1290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人件費では、給与は低い水準にあるものの、各出張所や保育園、消防救急業務、バス業務、空港業務に従事する人員を確保する必要があることから職員数が多いため、類似団体内平均値を上回っている状況である。</a:t>
          </a:r>
          <a:endParaRPr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物件費においては、三宅島特有の財政需要として火山ガスの測定機器保守等の維持管理費</a:t>
          </a:r>
          <a:r>
            <a:rPr lang="ja-JP" altLang="en-US" sz="900" b="0" i="0" baseline="0">
              <a:solidFill>
                <a:schemeClr val="dk1"/>
              </a:solidFill>
              <a:effectLst/>
              <a:latin typeface="+mn-lt"/>
              <a:ea typeface="+mn-ea"/>
              <a:cs typeface="+mn-cs"/>
            </a:rPr>
            <a:t>、公共施設が各地区に分散していること等により</a:t>
          </a:r>
          <a:r>
            <a:rPr lang="ja-JP" altLang="ja-JP" sz="900" b="0" i="0" baseline="0">
              <a:solidFill>
                <a:schemeClr val="dk1"/>
              </a:solidFill>
              <a:effectLst/>
              <a:latin typeface="+mn-lt"/>
              <a:ea typeface="+mn-ea"/>
              <a:cs typeface="+mn-cs"/>
            </a:rPr>
            <a:t>類似団体内平均を上回っている状況である。</a:t>
          </a:r>
          <a:endParaRPr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維持補修費は、離島特有の塩害や風害等による施設老朽化が進んだことによる経費が発生したが、類似団体内平均を下回った。扶助費は、類似団体内平均、全国平均ともに下回っている状況である。主な要因としては、国や東京都の制度に基づくものが大部分であり、単独事業が少ないためである。</a:t>
          </a:r>
          <a:endParaRPr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補助費については、昨年度に引き続き類似団体内平均を下回った。今後も、各種団体への補助金について、事業効果の検討や受益者負担の見直しを適時行い、事業目的を達成したものや、必要性が低くなったものについては、廃止、減額、統合等の措置を図る。</a:t>
          </a:r>
          <a:endParaRPr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普通建設事業費は、全国平均及び類似団体内平均を上回った。主な要因としては、</a:t>
          </a:r>
          <a:r>
            <a:rPr lang="ja-JP" altLang="en-US" sz="900" b="0" i="0" baseline="0">
              <a:solidFill>
                <a:schemeClr val="dk1"/>
              </a:solidFill>
              <a:effectLst/>
              <a:latin typeface="+mn-lt"/>
              <a:ea typeface="+mn-ea"/>
              <a:cs typeface="+mn-cs"/>
            </a:rPr>
            <a:t>防災行政無線デジタル化、定置網新規設置事業等</a:t>
          </a:r>
          <a:r>
            <a:rPr lang="ja-JP" altLang="ja-JP" sz="900" b="0" i="0" baseline="0">
              <a:solidFill>
                <a:schemeClr val="dk1"/>
              </a:solidFill>
              <a:effectLst/>
              <a:latin typeface="+mn-lt"/>
              <a:ea typeface="+mn-ea"/>
              <a:cs typeface="+mn-cs"/>
            </a:rPr>
            <a:t>の</a:t>
          </a:r>
          <a:r>
            <a:rPr lang="ja-JP" altLang="en-US" sz="900" b="0" i="0" baseline="0">
              <a:solidFill>
                <a:schemeClr val="dk1"/>
              </a:solidFill>
              <a:effectLst/>
              <a:latin typeface="+mn-lt"/>
              <a:ea typeface="+mn-ea"/>
              <a:cs typeface="+mn-cs"/>
            </a:rPr>
            <a:t>大型</a:t>
          </a:r>
          <a:r>
            <a:rPr lang="ja-JP" altLang="ja-JP" sz="900" b="0" i="0" baseline="0">
              <a:solidFill>
                <a:schemeClr val="dk1"/>
              </a:solidFill>
              <a:effectLst/>
              <a:latin typeface="+mn-lt"/>
              <a:ea typeface="+mn-ea"/>
              <a:cs typeface="+mn-cs"/>
            </a:rPr>
            <a:t>事業を実施したためである。災害復旧事業費は、台風</a:t>
          </a:r>
          <a:r>
            <a:rPr lang="en-US" altLang="ja-JP" sz="900" b="0" i="0" baseline="0">
              <a:solidFill>
                <a:schemeClr val="dk1"/>
              </a:solidFill>
              <a:effectLst/>
              <a:latin typeface="+mn-lt"/>
              <a:ea typeface="+mn-ea"/>
              <a:cs typeface="+mn-cs"/>
            </a:rPr>
            <a:t>14</a:t>
          </a:r>
          <a:r>
            <a:rPr lang="ja-JP" altLang="en-US" sz="900" b="0" i="0" baseline="0">
              <a:solidFill>
                <a:schemeClr val="dk1"/>
              </a:solidFill>
              <a:effectLst/>
              <a:latin typeface="+mn-lt"/>
              <a:ea typeface="+mn-ea"/>
              <a:cs typeface="+mn-cs"/>
            </a:rPr>
            <a:t>号</a:t>
          </a:r>
          <a:r>
            <a:rPr lang="ja-JP" altLang="ja-JP" sz="900" b="0" i="0" baseline="0">
              <a:solidFill>
                <a:schemeClr val="dk1"/>
              </a:solidFill>
              <a:effectLst/>
              <a:latin typeface="+mn-lt"/>
              <a:ea typeface="+mn-ea"/>
              <a:cs typeface="+mn-cs"/>
            </a:rPr>
            <a:t>による災害復旧が発生したため、類似団体平均を上回った。公債費は、過年度の大型投資的事業の起債償還により伸びているが類似団体内平均を下回った。</a:t>
          </a:r>
          <a:endParaRPr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solidFill>
                <a:schemeClr val="dk1"/>
              </a:solidFill>
              <a:effectLst/>
              <a:latin typeface="+mn-lt"/>
              <a:ea typeface="+mn-ea"/>
              <a:cs typeface="+mn-cs"/>
            </a:rPr>
            <a:t>積立金は健全な財政運営により積立を行うことができ、類似団体内平均を上回った。</a:t>
          </a:r>
          <a:r>
            <a:rPr lang="ja-JP" altLang="ja-JP" sz="900" b="0" i="0" baseline="0">
              <a:solidFill>
                <a:schemeClr val="dk1"/>
              </a:solidFill>
              <a:effectLst/>
              <a:latin typeface="+mn-lt"/>
              <a:ea typeface="+mn-ea"/>
              <a:cs typeface="+mn-cs"/>
            </a:rPr>
            <a:t>繰出金は、</a:t>
          </a:r>
          <a:r>
            <a:rPr lang="ja-JP" altLang="en-US" sz="900" b="0" i="0" baseline="0">
              <a:solidFill>
                <a:schemeClr val="dk1"/>
              </a:solidFill>
              <a:effectLst/>
              <a:latin typeface="+mn-lt"/>
              <a:ea typeface="+mn-ea"/>
              <a:cs typeface="+mn-cs"/>
            </a:rPr>
            <a:t>新型コロナウイルス感染症によるバス貸切収入減等による旅客自動車運送事業会計繰出金増加等により</a:t>
          </a:r>
          <a:r>
            <a:rPr lang="ja-JP" altLang="ja-JP" sz="900" b="0" i="0" baseline="0">
              <a:solidFill>
                <a:schemeClr val="dk1"/>
              </a:solidFill>
              <a:effectLst/>
              <a:latin typeface="+mn-lt"/>
              <a:ea typeface="+mn-ea"/>
              <a:cs typeface="+mn-cs"/>
            </a:rPr>
            <a:t>類似団体内平均を</a:t>
          </a:r>
          <a:r>
            <a:rPr lang="ja-JP" altLang="en-US" sz="900" b="0" i="0" baseline="0">
              <a:solidFill>
                <a:schemeClr val="dk1"/>
              </a:solidFill>
              <a:effectLst/>
              <a:latin typeface="+mn-lt"/>
              <a:ea typeface="+mn-ea"/>
              <a:cs typeface="+mn-cs"/>
            </a:rPr>
            <a:t>上</a:t>
          </a:r>
          <a:r>
            <a:rPr lang="ja-JP" altLang="ja-JP" sz="900" b="0" i="0" baseline="0">
              <a:solidFill>
                <a:schemeClr val="dk1"/>
              </a:solidFill>
              <a:effectLst/>
              <a:latin typeface="+mn-lt"/>
              <a:ea typeface="+mn-ea"/>
              <a:cs typeface="+mn-cs"/>
            </a:rPr>
            <a:t>回った。</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2,383
2,351
55.26
4,878,227
4,757,448
114,399
1,712,264
3,306,363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86665</xdr:rowOff>
    </xdr:from>
    <xdr:to>
      <xdr:col>24</xdr:col>
      <xdr:colOff>63500</xdr:colOff>
      <xdr:row>37</xdr:row>
      <xdr:rowOff>136467</xdr:rowOff>
    </xdr:to>
    <xdr:cxnSp macro="">
      <xdr:nvCxnSpPr>
        <xdr:cNvPr id="62" name="直線コネクタ 61"/>
        <xdr:cNvCxnSpPr/>
      </xdr:nvCxnSpPr>
      <xdr:spPr>
        <a:xfrm>
          <a:off x="3797300" y="6430315"/>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86665</xdr:rowOff>
    </xdr:from>
    <xdr:to>
      <xdr:col>19</xdr:col>
      <xdr:colOff>177800</xdr:colOff>
      <xdr:row>37</xdr:row>
      <xdr:rowOff>112333</xdr:rowOff>
    </xdr:to>
    <xdr:cxnSp macro="">
      <xdr:nvCxnSpPr>
        <xdr:cNvPr id="65" name="直線コネクタ 64"/>
        <xdr:cNvCxnSpPr/>
      </xdr:nvCxnSpPr>
      <xdr:spPr>
        <a:xfrm flipV="1">
          <a:off x="2908300" y="6430315"/>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112333</xdr:rowOff>
    </xdr:from>
    <xdr:to>
      <xdr:col>15</xdr:col>
      <xdr:colOff>50800</xdr:colOff>
      <xdr:row>37</xdr:row>
      <xdr:rowOff>122832</xdr:rowOff>
    </xdr:to>
    <xdr:cxnSp macro="">
      <xdr:nvCxnSpPr>
        <xdr:cNvPr id="68" name="直線コネクタ 67"/>
        <xdr:cNvCxnSpPr/>
      </xdr:nvCxnSpPr>
      <xdr:spPr>
        <a:xfrm flipV="1">
          <a:off x="2019300" y="6455983"/>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114815</xdr:rowOff>
    </xdr:from>
    <xdr:to>
      <xdr:col>10</xdr:col>
      <xdr:colOff>114300</xdr:colOff>
      <xdr:row>37</xdr:row>
      <xdr:rowOff>122832</xdr:rowOff>
    </xdr:to>
    <xdr:cxnSp macro="">
      <xdr:nvCxnSpPr>
        <xdr:cNvPr id="71" name="直線コネクタ 70"/>
        <xdr:cNvCxnSpPr/>
      </xdr:nvCxnSpPr>
      <xdr:spPr>
        <a:xfrm>
          <a:off x="1130300" y="6458465"/>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85667</xdr:rowOff>
    </xdr:from>
    <xdr:to>
      <xdr:col>24</xdr:col>
      <xdr:colOff>114300</xdr:colOff>
      <xdr:row>38</xdr:row>
      <xdr:rowOff>15817</xdr:rowOff>
    </xdr:to>
    <xdr:sp macro="" textlink="">
      <xdr:nvSpPr>
        <xdr:cNvPr id="81" name="楕円 80"/>
        <xdr:cNvSpPr/>
      </xdr:nvSpPr>
      <xdr:spPr>
        <a:xfrm>
          <a:off x="4584700" y="64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64094</xdr:rowOff>
    </xdr:from>
    <xdr:ext cx="534377" cy="259045"/>
    <xdr:sp macro="" textlink="">
      <xdr:nvSpPr>
        <xdr:cNvPr id="82" name="議会費該当値テキスト"/>
        <xdr:cNvSpPr txBox="1"/>
      </xdr:nvSpPr>
      <xdr:spPr>
        <a:xfrm>
          <a:off x="4686300" y="64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35865</xdr:rowOff>
    </xdr:from>
    <xdr:to>
      <xdr:col>20</xdr:col>
      <xdr:colOff>38100</xdr:colOff>
      <xdr:row>37</xdr:row>
      <xdr:rowOff>137465</xdr:rowOff>
    </xdr:to>
    <xdr:sp macro="" textlink="">
      <xdr:nvSpPr>
        <xdr:cNvPr id="83" name="楕円 82"/>
        <xdr:cNvSpPr/>
      </xdr:nvSpPr>
      <xdr:spPr>
        <a:xfrm>
          <a:off x="3746500" y="63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153992</xdr:rowOff>
    </xdr:from>
    <xdr:ext cx="534377" cy="259045"/>
    <xdr:sp macro="" textlink="">
      <xdr:nvSpPr>
        <xdr:cNvPr id="84" name="テキスト ボックス 83"/>
        <xdr:cNvSpPr txBox="1"/>
      </xdr:nvSpPr>
      <xdr:spPr>
        <a:xfrm>
          <a:off x="3530111" y="61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61533</xdr:rowOff>
    </xdr:from>
    <xdr:to>
      <xdr:col>15</xdr:col>
      <xdr:colOff>101600</xdr:colOff>
      <xdr:row>37</xdr:row>
      <xdr:rowOff>163133</xdr:rowOff>
    </xdr:to>
    <xdr:sp macro="" textlink="">
      <xdr:nvSpPr>
        <xdr:cNvPr id="85" name="楕円 84"/>
        <xdr:cNvSpPr/>
      </xdr:nvSpPr>
      <xdr:spPr>
        <a:xfrm>
          <a:off x="2857500" y="6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8210</xdr:rowOff>
    </xdr:from>
    <xdr:ext cx="534377" cy="259045"/>
    <xdr:sp macro="" textlink="">
      <xdr:nvSpPr>
        <xdr:cNvPr id="86" name="テキスト ボックス 85"/>
        <xdr:cNvSpPr txBox="1"/>
      </xdr:nvSpPr>
      <xdr:spPr>
        <a:xfrm>
          <a:off x="2641111" y="618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72032</xdr:rowOff>
    </xdr:from>
    <xdr:to>
      <xdr:col>10</xdr:col>
      <xdr:colOff>165100</xdr:colOff>
      <xdr:row>38</xdr:row>
      <xdr:rowOff>2183</xdr:rowOff>
    </xdr:to>
    <xdr:sp macro="" textlink="">
      <xdr:nvSpPr>
        <xdr:cNvPr id="87" name="楕円 86"/>
        <xdr:cNvSpPr/>
      </xdr:nvSpPr>
      <xdr:spPr>
        <a:xfrm>
          <a:off x="1968500" y="6415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164760</xdr:rowOff>
    </xdr:from>
    <xdr:ext cx="534377" cy="259045"/>
    <xdr:sp macro="" textlink="">
      <xdr:nvSpPr>
        <xdr:cNvPr id="88" name="テキスト ボックス 87"/>
        <xdr:cNvSpPr txBox="1"/>
      </xdr:nvSpPr>
      <xdr:spPr>
        <a:xfrm>
          <a:off x="1752111" y="65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64015</xdr:rowOff>
    </xdr:from>
    <xdr:to>
      <xdr:col>6</xdr:col>
      <xdr:colOff>38100</xdr:colOff>
      <xdr:row>37</xdr:row>
      <xdr:rowOff>165615</xdr:rowOff>
    </xdr:to>
    <xdr:sp macro="" textlink="">
      <xdr:nvSpPr>
        <xdr:cNvPr id="89" name="楕円 88"/>
        <xdr:cNvSpPr/>
      </xdr:nvSpPr>
      <xdr:spPr>
        <a:xfrm>
          <a:off x="1079500" y="64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156742</xdr:rowOff>
    </xdr:from>
    <xdr:ext cx="534377" cy="259045"/>
    <xdr:sp macro="" textlink="">
      <xdr:nvSpPr>
        <xdr:cNvPr id="90" name="テキスト ボックス 89"/>
        <xdr:cNvSpPr txBox="1"/>
      </xdr:nvSpPr>
      <xdr:spPr>
        <a:xfrm>
          <a:off x="863111" y="65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77003</xdr:rowOff>
    </xdr:from>
    <xdr:to>
      <xdr:col>24</xdr:col>
      <xdr:colOff>63500</xdr:colOff>
      <xdr:row>58</xdr:row>
      <xdr:rowOff>109435</xdr:rowOff>
    </xdr:to>
    <xdr:cxnSp macro="">
      <xdr:nvCxnSpPr>
        <xdr:cNvPr id="119" name="直線コネクタ 118"/>
        <xdr:cNvCxnSpPr/>
      </xdr:nvCxnSpPr>
      <xdr:spPr>
        <a:xfrm flipV="1">
          <a:off x="3797300" y="10021103"/>
          <a:ext cx="838200" cy="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60289</xdr:rowOff>
    </xdr:from>
    <xdr:to>
      <xdr:col>19</xdr:col>
      <xdr:colOff>177800</xdr:colOff>
      <xdr:row>58</xdr:row>
      <xdr:rowOff>109435</xdr:rowOff>
    </xdr:to>
    <xdr:cxnSp macro="">
      <xdr:nvCxnSpPr>
        <xdr:cNvPr id="122" name="直線コネクタ 121"/>
        <xdr:cNvCxnSpPr/>
      </xdr:nvCxnSpPr>
      <xdr:spPr>
        <a:xfrm>
          <a:off x="2908300" y="10004389"/>
          <a:ext cx="889000" cy="4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60289</xdr:rowOff>
    </xdr:from>
    <xdr:to>
      <xdr:col>15</xdr:col>
      <xdr:colOff>50800</xdr:colOff>
      <xdr:row>58</xdr:row>
      <xdr:rowOff>82110</xdr:rowOff>
    </xdr:to>
    <xdr:cxnSp macro="">
      <xdr:nvCxnSpPr>
        <xdr:cNvPr id="125" name="直線コネクタ 124"/>
        <xdr:cNvCxnSpPr/>
      </xdr:nvCxnSpPr>
      <xdr:spPr>
        <a:xfrm flipV="1">
          <a:off x="2019300" y="10004389"/>
          <a:ext cx="889000" cy="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82110</xdr:rowOff>
    </xdr:from>
    <xdr:to>
      <xdr:col>10</xdr:col>
      <xdr:colOff>114300</xdr:colOff>
      <xdr:row>58</xdr:row>
      <xdr:rowOff>98854</xdr:rowOff>
    </xdr:to>
    <xdr:cxnSp macro="">
      <xdr:nvCxnSpPr>
        <xdr:cNvPr id="128" name="直線コネクタ 127"/>
        <xdr:cNvCxnSpPr/>
      </xdr:nvCxnSpPr>
      <xdr:spPr>
        <a:xfrm flipV="1">
          <a:off x="1130300" y="10026210"/>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26203</xdr:rowOff>
    </xdr:from>
    <xdr:to>
      <xdr:col>24</xdr:col>
      <xdr:colOff>114300</xdr:colOff>
      <xdr:row>58</xdr:row>
      <xdr:rowOff>127803</xdr:rowOff>
    </xdr:to>
    <xdr:sp macro="" textlink="">
      <xdr:nvSpPr>
        <xdr:cNvPr id="138" name="楕円 137"/>
        <xdr:cNvSpPr/>
      </xdr:nvSpPr>
      <xdr:spPr>
        <a:xfrm>
          <a:off x="4584700" y="99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58635</xdr:rowOff>
    </xdr:from>
    <xdr:to>
      <xdr:col>20</xdr:col>
      <xdr:colOff>38100</xdr:colOff>
      <xdr:row>58</xdr:row>
      <xdr:rowOff>160235</xdr:rowOff>
    </xdr:to>
    <xdr:sp macro="" textlink="">
      <xdr:nvSpPr>
        <xdr:cNvPr id="140" name="楕円 139"/>
        <xdr:cNvSpPr/>
      </xdr:nvSpPr>
      <xdr:spPr>
        <a:xfrm>
          <a:off x="3746500" y="10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151362</xdr:rowOff>
    </xdr:from>
    <xdr:ext cx="599010" cy="259045"/>
    <xdr:sp macro="" textlink="">
      <xdr:nvSpPr>
        <xdr:cNvPr id="141" name="テキスト ボックス 140"/>
        <xdr:cNvSpPr txBox="1"/>
      </xdr:nvSpPr>
      <xdr:spPr>
        <a:xfrm>
          <a:off x="3497795" y="1009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9489</xdr:rowOff>
    </xdr:from>
    <xdr:to>
      <xdr:col>15</xdr:col>
      <xdr:colOff>101600</xdr:colOff>
      <xdr:row>58</xdr:row>
      <xdr:rowOff>111089</xdr:rowOff>
    </xdr:to>
    <xdr:sp macro="" textlink="">
      <xdr:nvSpPr>
        <xdr:cNvPr id="142" name="楕円 141"/>
        <xdr:cNvSpPr/>
      </xdr:nvSpPr>
      <xdr:spPr>
        <a:xfrm>
          <a:off x="2857500" y="99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127616</xdr:rowOff>
    </xdr:from>
    <xdr:ext cx="599010" cy="259045"/>
    <xdr:sp macro="" textlink="">
      <xdr:nvSpPr>
        <xdr:cNvPr id="143" name="テキスト ボックス 142"/>
        <xdr:cNvSpPr txBox="1"/>
      </xdr:nvSpPr>
      <xdr:spPr>
        <a:xfrm>
          <a:off x="2608795" y="97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31310</xdr:rowOff>
    </xdr:from>
    <xdr:to>
      <xdr:col>10</xdr:col>
      <xdr:colOff>165100</xdr:colOff>
      <xdr:row>58</xdr:row>
      <xdr:rowOff>132910</xdr:rowOff>
    </xdr:to>
    <xdr:sp macro="" textlink="">
      <xdr:nvSpPr>
        <xdr:cNvPr id="144" name="楕円 143"/>
        <xdr:cNvSpPr/>
      </xdr:nvSpPr>
      <xdr:spPr>
        <a:xfrm>
          <a:off x="1968500" y="99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149437</xdr:rowOff>
    </xdr:from>
    <xdr:ext cx="599010" cy="259045"/>
    <xdr:sp macro="" textlink="">
      <xdr:nvSpPr>
        <xdr:cNvPr id="145" name="テキスト ボックス 144"/>
        <xdr:cNvSpPr txBox="1"/>
      </xdr:nvSpPr>
      <xdr:spPr>
        <a:xfrm>
          <a:off x="1719795" y="9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48054</xdr:rowOff>
    </xdr:from>
    <xdr:to>
      <xdr:col>6</xdr:col>
      <xdr:colOff>38100</xdr:colOff>
      <xdr:row>58</xdr:row>
      <xdr:rowOff>149654</xdr:rowOff>
    </xdr:to>
    <xdr:sp macro="" textlink="">
      <xdr:nvSpPr>
        <xdr:cNvPr id="146" name="楕円 145"/>
        <xdr:cNvSpPr/>
      </xdr:nvSpPr>
      <xdr:spPr>
        <a:xfrm>
          <a:off x="1079500" y="99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140781</xdr:rowOff>
    </xdr:from>
    <xdr:ext cx="599010" cy="259045"/>
    <xdr:sp macro="" textlink="">
      <xdr:nvSpPr>
        <xdr:cNvPr id="147" name="テキスト ボックス 146"/>
        <xdr:cNvSpPr txBox="1"/>
      </xdr:nvSpPr>
      <xdr:spPr>
        <a:xfrm>
          <a:off x="830795" y="1008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1580</xdr:rowOff>
    </xdr:from>
    <xdr:to>
      <xdr:col>24</xdr:col>
      <xdr:colOff>63500</xdr:colOff>
      <xdr:row>77</xdr:row>
      <xdr:rowOff>7725</xdr:rowOff>
    </xdr:to>
    <xdr:cxnSp macro="">
      <xdr:nvCxnSpPr>
        <xdr:cNvPr id="177" name="直線コネクタ 176"/>
        <xdr:cNvCxnSpPr/>
      </xdr:nvCxnSpPr>
      <xdr:spPr>
        <a:xfrm flipV="1">
          <a:off x="3797300" y="12688880"/>
          <a:ext cx="838200" cy="5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113007</xdr:rowOff>
    </xdr:from>
    <xdr:to>
      <xdr:col>19</xdr:col>
      <xdr:colOff>177800</xdr:colOff>
      <xdr:row>77</xdr:row>
      <xdr:rowOff>7725</xdr:rowOff>
    </xdr:to>
    <xdr:cxnSp macro="">
      <xdr:nvCxnSpPr>
        <xdr:cNvPr id="180" name="直線コネクタ 179"/>
        <xdr:cNvCxnSpPr/>
      </xdr:nvCxnSpPr>
      <xdr:spPr>
        <a:xfrm>
          <a:off x="2908300" y="12971757"/>
          <a:ext cx="889000" cy="2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113007</xdr:rowOff>
    </xdr:from>
    <xdr:to>
      <xdr:col>15</xdr:col>
      <xdr:colOff>50800</xdr:colOff>
      <xdr:row>76</xdr:row>
      <xdr:rowOff>103108</xdr:rowOff>
    </xdr:to>
    <xdr:cxnSp macro="">
      <xdr:nvCxnSpPr>
        <xdr:cNvPr id="183" name="直線コネクタ 182"/>
        <xdr:cNvCxnSpPr/>
      </xdr:nvCxnSpPr>
      <xdr:spPr>
        <a:xfrm flipV="1">
          <a:off x="2019300" y="12971757"/>
          <a:ext cx="889000" cy="16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103108</xdr:rowOff>
    </xdr:from>
    <xdr:to>
      <xdr:col>10</xdr:col>
      <xdr:colOff>114300</xdr:colOff>
      <xdr:row>77</xdr:row>
      <xdr:rowOff>26119</xdr:rowOff>
    </xdr:to>
    <xdr:cxnSp macro="">
      <xdr:nvCxnSpPr>
        <xdr:cNvPr id="186" name="直線コネクタ 185"/>
        <xdr:cNvCxnSpPr/>
      </xdr:nvCxnSpPr>
      <xdr:spPr>
        <a:xfrm flipV="1">
          <a:off x="1130300" y="13133308"/>
          <a:ext cx="889000" cy="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122230</xdr:rowOff>
    </xdr:from>
    <xdr:to>
      <xdr:col>24</xdr:col>
      <xdr:colOff>114300</xdr:colOff>
      <xdr:row>74</xdr:row>
      <xdr:rowOff>52380</xdr:rowOff>
    </xdr:to>
    <xdr:sp macro="" textlink="">
      <xdr:nvSpPr>
        <xdr:cNvPr id="196" name="楕円 195"/>
        <xdr:cNvSpPr/>
      </xdr:nvSpPr>
      <xdr:spPr>
        <a:xfrm>
          <a:off x="4584700" y="126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145107</xdr:rowOff>
    </xdr:from>
    <xdr:ext cx="599010" cy="259045"/>
    <xdr:sp macro="" textlink="">
      <xdr:nvSpPr>
        <xdr:cNvPr id="197" name="民生費該当値テキスト"/>
        <xdr:cNvSpPr txBox="1"/>
      </xdr:nvSpPr>
      <xdr:spPr>
        <a:xfrm>
          <a:off x="4686300" y="1248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128375</xdr:rowOff>
    </xdr:from>
    <xdr:to>
      <xdr:col>20</xdr:col>
      <xdr:colOff>38100</xdr:colOff>
      <xdr:row>77</xdr:row>
      <xdr:rowOff>58525</xdr:rowOff>
    </xdr:to>
    <xdr:sp macro="" textlink="">
      <xdr:nvSpPr>
        <xdr:cNvPr id="198" name="楕円 197"/>
        <xdr:cNvSpPr/>
      </xdr:nvSpPr>
      <xdr:spPr>
        <a:xfrm>
          <a:off x="3746500" y="131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49652</xdr:rowOff>
    </xdr:from>
    <xdr:ext cx="599010" cy="259045"/>
    <xdr:sp macro="" textlink="">
      <xdr:nvSpPr>
        <xdr:cNvPr id="199" name="テキスト ボックス 198"/>
        <xdr:cNvSpPr txBox="1"/>
      </xdr:nvSpPr>
      <xdr:spPr>
        <a:xfrm>
          <a:off x="3497795" y="1325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62207</xdr:rowOff>
    </xdr:from>
    <xdr:to>
      <xdr:col>15</xdr:col>
      <xdr:colOff>101600</xdr:colOff>
      <xdr:row>75</xdr:row>
      <xdr:rowOff>163807</xdr:rowOff>
    </xdr:to>
    <xdr:sp macro="" textlink="">
      <xdr:nvSpPr>
        <xdr:cNvPr id="200" name="楕円 199"/>
        <xdr:cNvSpPr/>
      </xdr:nvSpPr>
      <xdr:spPr>
        <a:xfrm>
          <a:off x="2857500" y="129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8884</xdr:rowOff>
    </xdr:from>
    <xdr:ext cx="599010" cy="259045"/>
    <xdr:sp macro="" textlink="">
      <xdr:nvSpPr>
        <xdr:cNvPr id="201" name="テキスト ボックス 200"/>
        <xdr:cNvSpPr txBox="1"/>
      </xdr:nvSpPr>
      <xdr:spPr>
        <a:xfrm>
          <a:off x="2608795" y="1269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52308</xdr:rowOff>
    </xdr:from>
    <xdr:to>
      <xdr:col>10</xdr:col>
      <xdr:colOff>165100</xdr:colOff>
      <xdr:row>76</xdr:row>
      <xdr:rowOff>153908</xdr:rowOff>
    </xdr:to>
    <xdr:sp macro="" textlink="">
      <xdr:nvSpPr>
        <xdr:cNvPr id="202" name="楕円 201"/>
        <xdr:cNvSpPr/>
      </xdr:nvSpPr>
      <xdr:spPr>
        <a:xfrm>
          <a:off x="1968500" y="130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145035</xdr:rowOff>
    </xdr:from>
    <xdr:ext cx="599010" cy="259045"/>
    <xdr:sp macro="" textlink="">
      <xdr:nvSpPr>
        <xdr:cNvPr id="203" name="テキスト ボックス 202"/>
        <xdr:cNvSpPr txBox="1"/>
      </xdr:nvSpPr>
      <xdr:spPr>
        <a:xfrm>
          <a:off x="1719795" y="1317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146769</xdr:rowOff>
    </xdr:from>
    <xdr:to>
      <xdr:col>6</xdr:col>
      <xdr:colOff>38100</xdr:colOff>
      <xdr:row>77</xdr:row>
      <xdr:rowOff>76919</xdr:rowOff>
    </xdr:to>
    <xdr:sp macro="" textlink="">
      <xdr:nvSpPr>
        <xdr:cNvPr id="204" name="楕円 203"/>
        <xdr:cNvSpPr/>
      </xdr:nvSpPr>
      <xdr:spPr>
        <a:xfrm>
          <a:off x="1079500" y="131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68046</xdr:rowOff>
    </xdr:from>
    <xdr:ext cx="599010" cy="259045"/>
    <xdr:sp macro="" textlink="">
      <xdr:nvSpPr>
        <xdr:cNvPr id="205" name="テキスト ボックス 204"/>
        <xdr:cNvSpPr txBox="1"/>
      </xdr:nvSpPr>
      <xdr:spPr>
        <a:xfrm>
          <a:off x="830795" y="1326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84054</xdr:rowOff>
    </xdr:from>
    <xdr:to>
      <xdr:col>24</xdr:col>
      <xdr:colOff>63500</xdr:colOff>
      <xdr:row>96</xdr:row>
      <xdr:rowOff>68878</xdr:rowOff>
    </xdr:to>
    <xdr:cxnSp macro="">
      <xdr:nvCxnSpPr>
        <xdr:cNvPr id="234" name="直線コネクタ 233"/>
        <xdr:cNvCxnSpPr/>
      </xdr:nvCxnSpPr>
      <xdr:spPr>
        <a:xfrm>
          <a:off x="3797300" y="16371804"/>
          <a:ext cx="838200" cy="1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104804</xdr:rowOff>
    </xdr:from>
    <xdr:to>
      <xdr:col>19</xdr:col>
      <xdr:colOff>177800</xdr:colOff>
      <xdr:row>95</xdr:row>
      <xdr:rowOff>84054</xdr:rowOff>
    </xdr:to>
    <xdr:cxnSp macro="">
      <xdr:nvCxnSpPr>
        <xdr:cNvPr id="237" name="直線コネクタ 236"/>
        <xdr:cNvCxnSpPr/>
      </xdr:nvCxnSpPr>
      <xdr:spPr>
        <a:xfrm>
          <a:off x="2908300" y="16221104"/>
          <a:ext cx="889000" cy="15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104804</xdr:rowOff>
    </xdr:from>
    <xdr:to>
      <xdr:col>15</xdr:col>
      <xdr:colOff>50800</xdr:colOff>
      <xdr:row>96</xdr:row>
      <xdr:rowOff>75093</xdr:rowOff>
    </xdr:to>
    <xdr:cxnSp macro="">
      <xdr:nvCxnSpPr>
        <xdr:cNvPr id="240" name="直線コネクタ 239"/>
        <xdr:cNvCxnSpPr/>
      </xdr:nvCxnSpPr>
      <xdr:spPr>
        <a:xfrm flipV="1">
          <a:off x="2019300" y="16221104"/>
          <a:ext cx="889000" cy="3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75093</xdr:rowOff>
    </xdr:from>
    <xdr:to>
      <xdr:col>10</xdr:col>
      <xdr:colOff>114300</xdr:colOff>
      <xdr:row>96</xdr:row>
      <xdr:rowOff>88585</xdr:rowOff>
    </xdr:to>
    <xdr:cxnSp macro="">
      <xdr:nvCxnSpPr>
        <xdr:cNvPr id="243" name="直線コネクタ 242"/>
        <xdr:cNvCxnSpPr/>
      </xdr:nvCxnSpPr>
      <xdr:spPr>
        <a:xfrm flipV="1">
          <a:off x="1130300" y="16534293"/>
          <a:ext cx="889000" cy="1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18078</xdr:rowOff>
    </xdr:from>
    <xdr:to>
      <xdr:col>24</xdr:col>
      <xdr:colOff>114300</xdr:colOff>
      <xdr:row>96</xdr:row>
      <xdr:rowOff>119678</xdr:rowOff>
    </xdr:to>
    <xdr:sp macro="" textlink="">
      <xdr:nvSpPr>
        <xdr:cNvPr id="253" name="楕円 252"/>
        <xdr:cNvSpPr/>
      </xdr:nvSpPr>
      <xdr:spPr>
        <a:xfrm>
          <a:off x="4584700" y="164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40955</xdr:rowOff>
    </xdr:from>
    <xdr:ext cx="599010" cy="259045"/>
    <xdr:sp macro="" textlink="">
      <xdr:nvSpPr>
        <xdr:cNvPr id="254" name="衛生費該当値テキスト"/>
        <xdr:cNvSpPr txBox="1"/>
      </xdr:nvSpPr>
      <xdr:spPr>
        <a:xfrm>
          <a:off x="4686300" y="1632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33254</xdr:rowOff>
    </xdr:from>
    <xdr:to>
      <xdr:col>20</xdr:col>
      <xdr:colOff>38100</xdr:colOff>
      <xdr:row>95</xdr:row>
      <xdr:rowOff>134854</xdr:rowOff>
    </xdr:to>
    <xdr:sp macro="" textlink="">
      <xdr:nvSpPr>
        <xdr:cNvPr id="255" name="楕円 254"/>
        <xdr:cNvSpPr/>
      </xdr:nvSpPr>
      <xdr:spPr>
        <a:xfrm>
          <a:off x="3746500" y="163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151381</xdr:rowOff>
    </xdr:from>
    <xdr:ext cx="599010" cy="259045"/>
    <xdr:sp macro="" textlink="">
      <xdr:nvSpPr>
        <xdr:cNvPr id="256" name="テキスト ボックス 255"/>
        <xdr:cNvSpPr txBox="1"/>
      </xdr:nvSpPr>
      <xdr:spPr>
        <a:xfrm>
          <a:off x="3497795" y="1609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54004</xdr:rowOff>
    </xdr:from>
    <xdr:to>
      <xdr:col>15</xdr:col>
      <xdr:colOff>101600</xdr:colOff>
      <xdr:row>94</xdr:row>
      <xdr:rowOff>155604</xdr:rowOff>
    </xdr:to>
    <xdr:sp macro="" textlink="">
      <xdr:nvSpPr>
        <xdr:cNvPr id="257" name="楕円 256"/>
        <xdr:cNvSpPr/>
      </xdr:nvSpPr>
      <xdr:spPr>
        <a:xfrm>
          <a:off x="2857500" y="161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681</xdr:rowOff>
    </xdr:from>
    <xdr:ext cx="599010" cy="259045"/>
    <xdr:sp macro="" textlink="">
      <xdr:nvSpPr>
        <xdr:cNvPr id="258" name="テキスト ボックス 257"/>
        <xdr:cNvSpPr txBox="1"/>
      </xdr:nvSpPr>
      <xdr:spPr>
        <a:xfrm>
          <a:off x="2608795" y="1594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24293</xdr:rowOff>
    </xdr:from>
    <xdr:to>
      <xdr:col>10</xdr:col>
      <xdr:colOff>165100</xdr:colOff>
      <xdr:row>96</xdr:row>
      <xdr:rowOff>125893</xdr:rowOff>
    </xdr:to>
    <xdr:sp macro="" textlink="">
      <xdr:nvSpPr>
        <xdr:cNvPr id="259" name="楕円 258"/>
        <xdr:cNvSpPr/>
      </xdr:nvSpPr>
      <xdr:spPr>
        <a:xfrm>
          <a:off x="1968500" y="164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142420</xdr:rowOff>
    </xdr:from>
    <xdr:ext cx="599010" cy="259045"/>
    <xdr:sp macro="" textlink="">
      <xdr:nvSpPr>
        <xdr:cNvPr id="260" name="テキスト ボックス 259"/>
        <xdr:cNvSpPr txBox="1"/>
      </xdr:nvSpPr>
      <xdr:spPr>
        <a:xfrm>
          <a:off x="1719795" y="1625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37785</xdr:rowOff>
    </xdr:from>
    <xdr:to>
      <xdr:col>6</xdr:col>
      <xdr:colOff>38100</xdr:colOff>
      <xdr:row>96</xdr:row>
      <xdr:rowOff>139385</xdr:rowOff>
    </xdr:to>
    <xdr:sp macro="" textlink="">
      <xdr:nvSpPr>
        <xdr:cNvPr id="261" name="楕円 260"/>
        <xdr:cNvSpPr/>
      </xdr:nvSpPr>
      <xdr:spPr>
        <a:xfrm>
          <a:off x="1079500" y="164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155912</xdr:rowOff>
    </xdr:from>
    <xdr:ext cx="599010" cy="259045"/>
    <xdr:sp macro="" textlink="">
      <xdr:nvSpPr>
        <xdr:cNvPr id="262" name="テキスト ボックス 261"/>
        <xdr:cNvSpPr txBox="1"/>
      </xdr:nvSpPr>
      <xdr:spPr>
        <a:xfrm>
          <a:off x="830795" y="1627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108496</xdr:rowOff>
    </xdr:from>
    <xdr:to>
      <xdr:col>55</xdr:col>
      <xdr:colOff>0</xdr:colOff>
      <xdr:row>37</xdr:row>
      <xdr:rowOff>112662</xdr:rowOff>
    </xdr:to>
    <xdr:cxnSp macro="">
      <xdr:nvCxnSpPr>
        <xdr:cNvPr id="291" name="直線コネクタ 290"/>
        <xdr:cNvCxnSpPr/>
      </xdr:nvCxnSpPr>
      <xdr:spPr>
        <a:xfrm>
          <a:off x="9639300" y="6452146"/>
          <a:ext cx="8382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2" name="労働費平均値テキスト"/>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108496</xdr:rowOff>
    </xdr:from>
    <xdr:to>
      <xdr:col>50</xdr:col>
      <xdr:colOff>114300</xdr:colOff>
      <xdr:row>37</xdr:row>
      <xdr:rowOff>158166</xdr:rowOff>
    </xdr:to>
    <xdr:cxnSp macro="">
      <xdr:nvCxnSpPr>
        <xdr:cNvPr id="294" name="直線コネクタ 293"/>
        <xdr:cNvCxnSpPr/>
      </xdr:nvCxnSpPr>
      <xdr:spPr>
        <a:xfrm flipV="1">
          <a:off x="8750300" y="6452146"/>
          <a:ext cx="889000" cy="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42295</xdr:rowOff>
    </xdr:from>
    <xdr:ext cx="469744" cy="259045"/>
    <xdr:sp macro="" textlink="">
      <xdr:nvSpPr>
        <xdr:cNvPr id="296" name="テキスト ボックス 295"/>
        <xdr:cNvSpPr txBox="1"/>
      </xdr:nvSpPr>
      <xdr:spPr>
        <a:xfrm>
          <a:off x="9404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147638</xdr:rowOff>
    </xdr:from>
    <xdr:to>
      <xdr:col>45</xdr:col>
      <xdr:colOff>177800</xdr:colOff>
      <xdr:row>37</xdr:row>
      <xdr:rowOff>158166</xdr:rowOff>
    </xdr:to>
    <xdr:cxnSp macro="">
      <xdr:nvCxnSpPr>
        <xdr:cNvPr id="297" name="直線コネクタ 296"/>
        <xdr:cNvCxnSpPr/>
      </xdr:nvCxnSpPr>
      <xdr:spPr>
        <a:xfrm>
          <a:off x="7861300" y="6491288"/>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51211</xdr:rowOff>
    </xdr:from>
    <xdr:ext cx="469744" cy="259045"/>
    <xdr:sp macro="" textlink="">
      <xdr:nvSpPr>
        <xdr:cNvPr id="299" name="テキスト ボックス 298"/>
        <xdr:cNvSpPr txBox="1"/>
      </xdr:nvSpPr>
      <xdr:spPr>
        <a:xfrm>
          <a:off x="8515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147638</xdr:rowOff>
    </xdr:from>
    <xdr:to>
      <xdr:col>41</xdr:col>
      <xdr:colOff>50800</xdr:colOff>
      <xdr:row>37</xdr:row>
      <xdr:rowOff>150165</xdr:rowOff>
    </xdr:to>
    <xdr:cxnSp macro="">
      <xdr:nvCxnSpPr>
        <xdr:cNvPr id="300" name="直線コネクタ 299"/>
        <xdr:cNvCxnSpPr/>
      </xdr:nvCxnSpPr>
      <xdr:spPr>
        <a:xfrm flipV="1">
          <a:off x="6972300" y="6491288"/>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61862</xdr:rowOff>
    </xdr:from>
    <xdr:to>
      <xdr:col>55</xdr:col>
      <xdr:colOff>50800</xdr:colOff>
      <xdr:row>37</xdr:row>
      <xdr:rowOff>163461</xdr:rowOff>
    </xdr:to>
    <xdr:sp macro="" textlink="">
      <xdr:nvSpPr>
        <xdr:cNvPr id="310" name="楕円 309"/>
        <xdr:cNvSpPr/>
      </xdr:nvSpPr>
      <xdr:spPr>
        <a:xfrm>
          <a:off x="10426700" y="64055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84739</xdr:rowOff>
    </xdr:from>
    <xdr:ext cx="534377" cy="259045"/>
    <xdr:sp macro="" textlink="">
      <xdr:nvSpPr>
        <xdr:cNvPr id="311" name="労働費該当値テキスト"/>
        <xdr:cNvSpPr txBox="1"/>
      </xdr:nvSpPr>
      <xdr:spPr>
        <a:xfrm>
          <a:off x="10528300" y="62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57696</xdr:rowOff>
    </xdr:from>
    <xdr:to>
      <xdr:col>50</xdr:col>
      <xdr:colOff>165100</xdr:colOff>
      <xdr:row>37</xdr:row>
      <xdr:rowOff>159296</xdr:rowOff>
    </xdr:to>
    <xdr:sp macro="" textlink="">
      <xdr:nvSpPr>
        <xdr:cNvPr id="312" name="楕円 311"/>
        <xdr:cNvSpPr/>
      </xdr:nvSpPr>
      <xdr:spPr>
        <a:xfrm>
          <a:off x="9588500" y="64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4373</xdr:rowOff>
    </xdr:from>
    <xdr:ext cx="534377" cy="259045"/>
    <xdr:sp macro="" textlink="">
      <xdr:nvSpPr>
        <xdr:cNvPr id="313" name="テキスト ボックス 312"/>
        <xdr:cNvSpPr txBox="1"/>
      </xdr:nvSpPr>
      <xdr:spPr>
        <a:xfrm>
          <a:off x="9372111" y="61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107366</xdr:rowOff>
    </xdr:from>
    <xdr:to>
      <xdr:col>46</xdr:col>
      <xdr:colOff>38100</xdr:colOff>
      <xdr:row>38</xdr:row>
      <xdr:rowOff>37516</xdr:rowOff>
    </xdr:to>
    <xdr:sp macro="" textlink="">
      <xdr:nvSpPr>
        <xdr:cNvPr id="314" name="楕円 313"/>
        <xdr:cNvSpPr/>
      </xdr:nvSpPr>
      <xdr:spPr>
        <a:xfrm>
          <a:off x="8699500" y="64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54043</xdr:rowOff>
    </xdr:from>
    <xdr:ext cx="534377" cy="259045"/>
    <xdr:sp macro="" textlink="">
      <xdr:nvSpPr>
        <xdr:cNvPr id="315" name="テキスト ボックス 314"/>
        <xdr:cNvSpPr txBox="1"/>
      </xdr:nvSpPr>
      <xdr:spPr>
        <a:xfrm>
          <a:off x="8483111" y="622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96838</xdr:rowOff>
    </xdr:from>
    <xdr:to>
      <xdr:col>41</xdr:col>
      <xdr:colOff>101600</xdr:colOff>
      <xdr:row>38</xdr:row>
      <xdr:rowOff>26988</xdr:rowOff>
    </xdr:to>
    <xdr:sp macro="" textlink="">
      <xdr:nvSpPr>
        <xdr:cNvPr id="316" name="楕円 315"/>
        <xdr:cNvSpPr/>
      </xdr:nvSpPr>
      <xdr:spPr>
        <a:xfrm>
          <a:off x="7810500" y="6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43515</xdr:rowOff>
    </xdr:from>
    <xdr:ext cx="534377" cy="259045"/>
    <xdr:sp macro="" textlink="">
      <xdr:nvSpPr>
        <xdr:cNvPr id="317" name="テキスト ボックス 316"/>
        <xdr:cNvSpPr txBox="1"/>
      </xdr:nvSpPr>
      <xdr:spPr>
        <a:xfrm>
          <a:off x="7594111" y="62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99365</xdr:rowOff>
    </xdr:from>
    <xdr:to>
      <xdr:col>36</xdr:col>
      <xdr:colOff>165100</xdr:colOff>
      <xdr:row>38</xdr:row>
      <xdr:rowOff>29514</xdr:rowOff>
    </xdr:to>
    <xdr:sp macro="" textlink="">
      <xdr:nvSpPr>
        <xdr:cNvPr id="318" name="楕円 317"/>
        <xdr:cNvSpPr/>
      </xdr:nvSpPr>
      <xdr:spPr>
        <a:xfrm>
          <a:off x="6921500" y="6443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46042</xdr:rowOff>
    </xdr:from>
    <xdr:ext cx="534377" cy="259045"/>
    <xdr:sp macro="" textlink="">
      <xdr:nvSpPr>
        <xdr:cNvPr id="319" name="テキスト ボックス 318"/>
        <xdr:cNvSpPr txBox="1"/>
      </xdr:nvSpPr>
      <xdr:spPr>
        <a:xfrm>
          <a:off x="6705111" y="621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55594</xdr:rowOff>
    </xdr:from>
    <xdr:to>
      <xdr:col>55</xdr:col>
      <xdr:colOff>0</xdr:colOff>
      <xdr:row>58</xdr:row>
      <xdr:rowOff>106844</xdr:rowOff>
    </xdr:to>
    <xdr:cxnSp macro="">
      <xdr:nvCxnSpPr>
        <xdr:cNvPr id="348" name="直線コネクタ 347"/>
        <xdr:cNvCxnSpPr/>
      </xdr:nvCxnSpPr>
      <xdr:spPr>
        <a:xfrm flipV="1">
          <a:off x="9639300" y="9999694"/>
          <a:ext cx="838200" cy="5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106844</xdr:rowOff>
    </xdr:from>
    <xdr:to>
      <xdr:col>50</xdr:col>
      <xdr:colOff>114300</xdr:colOff>
      <xdr:row>58</xdr:row>
      <xdr:rowOff>135381</xdr:rowOff>
    </xdr:to>
    <xdr:cxnSp macro="">
      <xdr:nvCxnSpPr>
        <xdr:cNvPr id="351" name="直線コネクタ 350"/>
        <xdr:cNvCxnSpPr/>
      </xdr:nvCxnSpPr>
      <xdr:spPr>
        <a:xfrm flipV="1">
          <a:off x="8750300" y="10050944"/>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122004</xdr:rowOff>
    </xdr:from>
    <xdr:to>
      <xdr:col>45</xdr:col>
      <xdr:colOff>177800</xdr:colOff>
      <xdr:row>58</xdr:row>
      <xdr:rowOff>135381</xdr:rowOff>
    </xdr:to>
    <xdr:cxnSp macro="">
      <xdr:nvCxnSpPr>
        <xdr:cNvPr id="354" name="直線コネクタ 353"/>
        <xdr:cNvCxnSpPr/>
      </xdr:nvCxnSpPr>
      <xdr:spPr>
        <a:xfrm>
          <a:off x="7861300" y="10066104"/>
          <a:ext cx="889000" cy="1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23603</xdr:rowOff>
    </xdr:from>
    <xdr:to>
      <xdr:col>41</xdr:col>
      <xdr:colOff>50800</xdr:colOff>
      <xdr:row>58</xdr:row>
      <xdr:rowOff>122004</xdr:rowOff>
    </xdr:to>
    <xdr:cxnSp macro="">
      <xdr:nvCxnSpPr>
        <xdr:cNvPr id="357" name="直線コネクタ 356"/>
        <xdr:cNvCxnSpPr/>
      </xdr:nvCxnSpPr>
      <xdr:spPr>
        <a:xfrm>
          <a:off x="6972300" y="9967703"/>
          <a:ext cx="889000" cy="9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4794</xdr:rowOff>
    </xdr:from>
    <xdr:to>
      <xdr:col>55</xdr:col>
      <xdr:colOff>50800</xdr:colOff>
      <xdr:row>58</xdr:row>
      <xdr:rowOff>106394</xdr:rowOff>
    </xdr:to>
    <xdr:sp macro="" textlink="">
      <xdr:nvSpPr>
        <xdr:cNvPr id="367" name="楕円 366"/>
        <xdr:cNvSpPr/>
      </xdr:nvSpPr>
      <xdr:spPr>
        <a:xfrm>
          <a:off x="10426700" y="99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154671</xdr:rowOff>
    </xdr:from>
    <xdr:ext cx="599010" cy="259045"/>
    <xdr:sp macro="" textlink="">
      <xdr:nvSpPr>
        <xdr:cNvPr id="368" name="農林水産業費該当値テキスト"/>
        <xdr:cNvSpPr txBox="1"/>
      </xdr:nvSpPr>
      <xdr:spPr>
        <a:xfrm>
          <a:off x="10528300" y="992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56044</xdr:rowOff>
    </xdr:from>
    <xdr:to>
      <xdr:col>50</xdr:col>
      <xdr:colOff>165100</xdr:colOff>
      <xdr:row>58</xdr:row>
      <xdr:rowOff>157644</xdr:rowOff>
    </xdr:to>
    <xdr:sp macro="" textlink="">
      <xdr:nvSpPr>
        <xdr:cNvPr id="369" name="楕円 368"/>
        <xdr:cNvSpPr/>
      </xdr:nvSpPr>
      <xdr:spPr>
        <a:xfrm>
          <a:off x="9588500" y="1000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148771</xdr:rowOff>
    </xdr:from>
    <xdr:ext cx="534377" cy="259045"/>
    <xdr:sp macro="" textlink="">
      <xdr:nvSpPr>
        <xdr:cNvPr id="370" name="テキスト ボックス 369"/>
        <xdr:cNvSpPr txBox="1"/>
      </xdr:nvSpPr>
      <xdr:spPr>
        <a:xfrm>
          <a:off x="9372111" y="1009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84581</xdr:rowOff>
    </xdr:from>
    <xdr:to>
      <xdr:col>46</xdr:col>
      <xdr:colOff>38100</xdr:colOff>
      <xdr:row>59</xdr:row>
      <xdr:rowOff>14731</xdr:rowOff>
    </xdr:to>
    <xdr:sp macro="" textlink="">
      <xdr:nvSpPr>
        <xdr:cNvPr id="371" name="楕円 370"/>
        <xdr:cNvSpPr/>
      </xdr:nvSpPr>
      <xdr:spPr>
        <a:xfrm>
          <a:off x="8699500" y="100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5858</xdr:rowOff>
    </xdr:from>
    <xdr:ext cx="534377" cy="259045"/>
    <xdr:sp macro="" textlink="">
      <xdr:nvSpPr>
        <xdr:cNvPr id="372" name="テキスト ボックス 371"/>
        <xdr:cNvSpPr txBox="1"/>
      </xdr:nvSpPr>
      <xdr:spPr>
        <a:xfrm>
          <a:off x="8483111" y="101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71204</xdr:rowOff>
    </xdr:from>
    <xdr:to>
      <xdr:col>41</xdr:col>
      <xdr:colOff>101600</xdr:colOff>
      <xdr:row>59</xdr:row>
      <xdr:rowOff>1354</xdr:rowOff>
    </xdr:to>
    <xdr:sp macro="" textlink="">
      <xdr:nvSpPr>
        <xdr:cNvPr id="373" name="楕円 372"/>
        <xdr:cNvSpPr/>
      </xdr:nvSpPr>
      <xdr:spPr>
        <a:xfrm>
          <a:off x="7810500" y="100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163931</xdr:rowOff>
    </xdr:from>
    <xdr:ext cx="534377" cy="259045"/>
    <xdr:sp macro="" textlink="">
      <xdr:nvSpPr>
        <xdr:cNvPr id="374" name="テキスト ボックス 373"/>
        <xdr:cNvSpPr txBox="1"/>
      </xdr:nvSpPr>
      <xdr:spPr>
        <a:xfrm>
          <a:off x="7594111" y="101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144253</xdr:rowOff>
    </xdr:from>
    <xdr:to>
      <xdr:col>36</xdr:col>
      <xdr:colOff>165100</xdr:colOff>
      <xdr:row>58</xdr:row>
      <xdr:rowOff>74403</xdr:rowOff>
    </xdr:to>
    <xdr:sp macro="" textlink="">
      <xdr:nvSpPr>
        <xdr:cNvPr id="375" name="楕円 374"/>
        <xdr:cNvSpPr/>
      </xdr:nvSpPr>
      <xdr:spPr>
        <a:xfrm>
          <a:off x="6921500" y="99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90930</xdr:rowOff>
    </xdr:from>
    <xdr:ext cx="599010" cy="259045"/>
    <xdr:sp macro="" textlink="">
      <xdr:nvSpPr>
        <xdr:cNvPr id="376" name="テキスト ボックス 375"/>
        <xdr:cNvSpPr txBox="1"/>
      </xdr:nvSpPr>
      <xdr:spPr>
        <a:xfrm>
          <a:off x="6672795" y="969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54856</xdr:rowOff>
    </xdr:from>
    <xdr:to>
      <xdr:col>55</xdr:col>
      <xdr:colOff>0</xdr:colOff>
      <xdr:row>78</xdr:row>
      <xdr:rowOff>83248</xdr:rowOff>
    </xdr:to>
    <xdr:cxnSp macro="">
      <xdr:nvCxnSpPr>
        <xdr:cNvPr id="405" name="直線コネクタ 404"/>
        <xdr:cNvCxnSpPr/>
      </xdr:nvCxnSpPr>
      <xdr:spPr>
        <a:xfrm flipV="1">
          <a:off x="9639300" y="13427956"/>
          <a:ext cx="8382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71513</xdr:rowOff>
    </xdr:from>
    <xdr:to>
      <xdr:col>50</xdr:col>
      <xdr:colOff>114300</xdr:colOff>
      <xdr:row>78</xdr:row>
      <xdr:rowOff>83248</xdr:rowOff>
    </xdr:to>
    <xdr:cxnSp macro="">
      <xdr:nvCxnSpPr>
        <xdr:cNvPr id="408" name="直線コネクタ 407"/>
        <xdr:cNvCxnSpPr/>
      </xdr:nvCxnSpPr>
      <xdr:spPr>
        <a:xfrm>
          <a:off x="8750300" y="1344461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71513</xdr:rowOff>
    </xdr:from>
    <xdr:to>
      <xdr:col>45</xdr:col>
      <xdr:colOff>177800</xdr:colOff>
      <xdr:row>78</xdr:row>
      <xdr:rowOff>75808</xdr:rowOff>
    </xdr:to>
    <xdr:cxnSp macro="">
      <xdr:nvCxnSpPr>
        <xdr:cNvPr id="411" name="直線コネクタ 410"/>
        <xdr:cNvCxnSpPr/>
      </xdr:nvCxnSpPr>
      <xdr:spPr>
        <a:xfrm flipV="1">
          <a:off x="7861300" y="13444613"/>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75808</xdr:rowOff>
    </xdr:from>
    <xdr:to>
      <xdr:col>41</xdr:col>
      <xdr:colOff>50800</xdr:colOff>
      <xdr:row>78</xdr:row>
      <xdr:rowOff>89235</xdr:rowOff>
    </xdr:to>
    <xdr:cxnSp macro="">
      <xdr:nvCxnSpPr>
        <xdr:cNvPr id="414" name="直線コネクタ 413"/>
        <xdr:cNvCxnSpPr/>
      </xdr:nvCxnSpPr>
      <xdr:spPr>
        <a:xfrm flipV="1">
          <a:off x="6972300" y="13448908"/>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4056</xdr:rowOff>
    </xdr:from>
    <xdr:to>
      <xdr:col>55</xdr:col>
      <xdr:colOff>50800</xdr:colOff>
      <xdr:row>78</xdr:row>
      <xdr:rowOff>105656</xdr:rowOff>
    </xdr:to>
    <xdr:sp macro="" textlink="">
      <xdr:nvSpPr>
        <xdr:cNvPr id="424" name="楕円 423"/>
        <xdr:cNvSpPr/>
      </xdr:nvSpPr>
      <xdr:spPr>
        <a:xfrm>
          <a:off x="10426700" y="133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26933</xdr:rowOff>
    </xdr:from>
    <xdr:ext cx="599010" cy="259045"/>
    <xdr:sp macro="" textlink="">
      <xdr:nvSpPr>
        <xdr:cNvPr id="425" name="商工費該当値テキスト"/>
        <xdr:cNvSpPr txBox="1"/>
      </xdr:nvSpPr>
      <xdr:spPr>
        <a:xfrm>
          <a:off x="10528300" y="1322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32448</xdr:rowOff>
    </xdr:from>
    <xdr:to>
      <xdr:col>50</xdr:col>
      <xdr:colOff>165100</xdr:colOff>
      <xdr:row>78</xdr:row>
      <xdr:rowOff>134048</xdr:rowOff>
    </xdr:to>
    <xdr:sp macro="" textlink="">
      <xdr:nvSpPr>
        <xdr:cNvPr id="426" name="楕円 425"/>
        <xdr:cNvSpPr/>
      </xdr:nvSpPr>
      <xdr:spPr>
        <a:xfrm>
          <a:off x="9588500" y="134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150575</xdr:rowOff>
    </xdr:from>
    <xdr:ext cx="599010" cy="259045"/>
    <xdr:sp macro="" textlink="">
      <xdr:nvSpPr>
        <xdr:cNvPr id="427" name="テキスト ボックス 426"/>
        <xdr:cNvSpPr txBox="1"/>
      </xdr:nvSpPr>
      <xdr:spPr>
        <a:xfrm>
          <a:off x="9339795" y="1318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20713</xdr:rowOff>
    </xdr:from>
    <xdr:to>
      <xdr:col>46</xdr:col>
      <xdr:colOff>38100</xdr:colOff>
      <xdr:row>78</xdr:row>
      <xdr:rowOff>122313</xdr:rowOff>
    </xdr:to>
    <xdr:sp macro="" textlink="">
      <xdr:nvSpPr>
        <xdr:cNvPr id="428" name="楕円 427"/>
        <xdr:cNvSpPr/>
      </xdr:nvSpPr>
      <xdr:spPr>
        <a:xfrm>
          <a:off x="8699500" y="133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138840</xdr:rowOff>
    </xdr:from>
    <xdr:ext cx="599010" cy="259045"/>
    <xdr:sp macro="" textlink="">
      <xdr:nvSpPr>
        <xdr:cNvPr id="429" name="テキスト ボックス 428"/>
        <xdr:cNvSpPr txBox="1"/>
      </xdr:nvSpPr>
      <xdr:spPr>
        <a:xfrm>
          <a:off x="8450795" y="1316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25008</xdr:rowOff>
    </xdr:from>
    <xdr:to>
      <xdr:col>41</xdr:col>
      <xdr:colOff>101600</xdr:colOff>
      <xdr:row>78</xdr:row>
      <xdr:rowOff>126608</xdr:rowOff>
    </xdr:to>
    <xdr:sp macro="" textlink="">
      <xdr:nvSpPr>
        <xdr:cNvPr id="430" name="楕円 429"/>
        <xdr:cNvSpPr/>
      </xdr:nvSpPr>
      <xdr:spPr>
        <a:xfrm>
          <a:off x="7810500" y="133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143135</xdr:rowOff>
    </xdr:from>
    <xdr:ext cx="599010" cy="259045"/>
    <xdr:sp macro="" textlink="">
      <xdr:nvSpPr>
        <xdr:cNvPr id="431" name="テキスト ボックス 430"/>
        <xdr:cNvSpPr txBox="1"/>
      </xdr:nvSpPr>
      <xdr:spPr>
        <a:xfrm>
          <a:off x="7561795" y="131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38435</xdr:rowOff>
    </xdr:from>
    <xdr:to>
      <xdr:col>36</xdr:col>
      <xdr:colOff>165100</xdr:colOff>
      <xdr:row>78</xdr:row>
      <xdr:rowOff>140035</xdr:rowOff>
    </xdr:to>
    <xdr:sp macro="" textlink="">
      <xdr:nvSpPr>
        <xdr:cNvPr id="432" name="楕円 431"/>
        <xdr:cNvSpPr/>
      </xdr:nvSpPr>
      <xdr:spPr>
        <a:xfrm>
          <a:off x="6921500" y="134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156562</xdr:rowOff>
    </xdr:from>
    <xdr:ext cx="534377" cy="259045"/>
    <xdr:sp macro="" textlink="">
      <xdr:nvSpPr>
        <xdr:cNvPr id="433" name="テキスト ボックス 432"/>
        <xdr:cNvSpPr txBox="1"/>
      </xdr:nvSpPr>
      <xdr:spPr>
        <a:xfrm>
          <a:off x="6705111" y="1318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97417</xdr:rowOff>
    </xdr:from>
    <xdr:to>
      <xdr:col>55</xdr:col>
      <xdr:colOff>0</xdr:colOff>
      <xdr:row>98</xdr:row>
      <xdr:rowOff>30434</xdr:rowOff>
    </xdr:to>
    <xdr:cxnSp macro="">
      <xdr:nvCxnSpPr>
        <xdr:cNvPr id="464" name="直線コネクタ 463"/>
        <xdr:cNvCxnSpPr/>
      </xdr:nvCxnSpPr>
      <xdr:spPr>
        <a:xfrm>
          <a:off x="9639300" y="16728067"/>
          <a:ext cx="838200" cy="10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97417</xdr:rowOff>
    </xdr:from>
    <xdr:to>
      <xdr:col>50</xdr:col>
      <xdr:colOff>114300</xdr:colOff>
      <xdr:row>97</xdr:row>
      <xdr:rowOff>163381</xdr:rowOff>
    </xdr:to>
    <xdr:cxnSp macro="">
      <xdr:nvCxnSpPr>
        <xdr:cNvPr id="467" name="直線コネクタ 466"/>
        <xdr:cNvCxnSpPr/>
      </xdr:nvCxnSpPr>
      <xdr:spPr>
        <a:xfrm flipV="1">
          <a:off x="8750300" y="16728067"/>
          <a:ext cx="889000" cy="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163381</xdr:rowOff>
    </xdr:from>
    <xdr:to>
      <xdr:col>45</xdr:col>
      <xdr:colOff>177800</xdr:colOff>
      <xdr:row>98</xdr:row>
      <xdr:rowOff>17985</xdr:rowOff>
    </xdr:to>
    <xdr:cxnSp macro="">
      <xdr:nvCxnSpPr>
        <xdr:cNvPr id="470" name="直線コネクタ 469"/>
        <xdr:cNvCxnSpPr/>
      </xdr:nvCxnSpPr>
      <xdr:spPr>
        <a:xfrm flipV="1">
          <a:off x="7861300" y="16794031"/>
          <a:ext cx="889000" cy="2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13461</xdr:rowOff>
    </xdr:from>
    <xdr:to>
      <xdr:col>41</xdr:col>
      <xdr:colOff>50800</xdr:colOff>
      <xdr:row>98</xdr:row>
      <xdr:rowOff>17985</xdr:rowOff>
    </xdr:to>
    <xdr:cxnSp macro="">
      <xdr:nvCxnSpPr>
        <xdr:cNvPr id="473" name="直線コネクタ 472"/>
        <xdr:cNvCxnSpPr/>
      </xdr:nvCxnSpPr>
      <xdr:spPr>
        <a:xfrm>
          <a:off x="6972300" y="16815561"/>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151084</xdr:rowOff>
    </xdr:from>
    <xdr:to>
      <xdr:col>55</xdr:col>
      <xdr:colOff>50800</xdr:colOff>
      <xdr:row>98</xdr:row>
      <xdr:rowOff>81234</xdr:rowOff>
    </xdr:to>
    <xdr:sp macro="" textlink="">
      <xdr:nvSpPr>
        <xdr:cNvPr id="483" name="楕円 482"/>
        <xdr:cNvSpPr/>
      </xdr:nvSpPr>
      <xdr:spPr>
        <a:xfrm>
          <a:off x="10426700" y="1678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129511</xdr:rowOff>
    </xdr:from>
    <xdr:ext cx="599010" cy="259045"/>
    <xdr:sp macro="" textlink="">
      <xdr:nvSpPr>
        <xdr:cNvPr id="484" name="土木費該当値テキスト"/>
        <xdr:cNvSpPr txBox="1"/>
      </xdr:nvSpPr>
      <xdr:spPr>
        <a:xfrm>
          <a:off x="10528300" y="1676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46617</xdr:rowOff>
    </xdr:from>
    <xdr:to>
      <xdr:col>50</xdr:col>
      <xdr:colOff>165100</xdr:colOff>
      <xdr:row>97</xdr:row>
      <xdr:rowOff>148217</xdr:rowOff>
    </xdr:to>
    <xdr:sp macro="" textlink="">
      <xdr:nvSpPr>
        <xdr:cNvPr id="485" name="楕円 484"/>
        <xdr:cNvSpPr/>
      </xdr:nvSpPr>
      <xdr:spPr>
        <a:xfrm>
          <a:off x="9588500" y="166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164744</xdr:rowOff>
    </xdr:from>
    <xdr:ext cx="599010" cy="259045"/>
    <xdr:sp macro="" textlink="">
      <xdr:nvSpPr>
        <xdr:cNvPr id="486" name="テキスト ボックス 485"/>
        <xdr:cNvSpPr txBox="1"/>
      </xdr:nvSpPr>
      <xdr:spPr>
        <a:xfrm>
          <a:off x="9339795" y="1645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112581</xdr:rowOff>
    </xdr:from>
    <xdr:to>
      <xdr:col>46</xdr:col>
      <xdr:colOff>38100</xdr:colOff>
      <xdr:row>98</xdr:row>
      <xdr:rowOff>42731</xdr:rowOff>
    </xdr:to>
    <xdr:sp macro="" textlink="">
      <xdr:nvSpPr>
        <xdr:cNvPr id="487" name="楕円 486"/>
        <xdr:cNvSpPr/>
      </xdr:nvSpPr>
      <xdr:spPr>
        <a:xfrm>
          <a:off x="8699500" y="167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59258</xdr:rowOff>
    </xdr:from>
    <xdr:ext cx="599010" cy="259045"/>
    <xdr:sp macro="" textlink="">
      <xdr:nvSpPr>
        <xdr:cNvPr id="488" name="テキスト ボックス 487"/>
        <xdr:cNvSpPr txBox="1"/>
      </xdr:nvSpPr>
      <xdr:spPr>
        <a:xfrm>
          <a:off x="8450795" y="1651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138635</xdr:rowOff>
    </xdr:from>
    <xdr:to>
      <xdr:col>41</xdr:col>
      <xdr:colOff>101600</xdr:colOff>
      <xdr:row>98</xdr:row>
      <xdr:rowOff>68785</xdr:rowOff>
    </xdr:to>
    <xdr:sp macro="" textlink="">
      <xdr:nvSpPr>
        <xdr:cNvPr id="489" name="楕円 488"/>
        <xdr:cNvSpPr/>
      </xdr:nvSpPr>
      <xdr:spPr>
        <a:xfrm>
          <a:off x="7810500" y="167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59912</xdr:rowOff>
    </xdr:from>
    <xdr:ext cx="599010" cy="259045"/>
    <xdr:sp macro="" textlink="">
      <xdr:nvSpPr>
        <xdr:cNvPr id="490" name="テキスト ボックス 489"/>
        <xdr:cNvSpPr txBox="1"/>
      </xdr:nvSpPr>
      <xdr:spPr>
        <a:xfrm>
          <a:off x="7561795" y="1686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134111</xdr:rowOff>
    </xdr:from>
    <xdr:to>
      <xdr:col>36</xdr:col>
      <xdr:colOff>165100</xdr:colOff>
      <xdr:row>98</xdr:row>
      <xdr:rowOff>64261</xdr:rowOff>
    </xdr:to>
    <xdr:sp macro="" textlink="">
      <xdr:nvSpPr>
        <xdr:cNvPr id="491" name="楕円 490"/>
        <xdr:cNvSpPr/>
      </xdr:nvSpPr>
      <xdr:spPr>
        <a:xfrm>
          <a:off x="6921500" y="16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80788</xdr:rowOff>
    </xdr:from>
    <xdr:ext cx="599010" cy="259045"/>
    <xdr:sp macro="" textlink="">
      <xdr:nvSpPr>
        <xdr:cNvPr id="492" name="テキスト ボックス 491"/>
        <xdr:cNvSpPr txBox="1"/>
      </xdr:nvSpPr>
      <xdr:spPr>
        <a:xfrm>
          <a:off x="6672795" y="1653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153446</xdr:rowOff>
    </xdr:from>
    <xdr:to>
      <xdr:col>85</xdr:col>
      <xdr:colOff>127000</xdr:colOff>
      <xdr:row>37</xdr:row>
      <xdr:rowOff>5893</xdr:rowOff>
    </xdr:to>
    <xdr:cxnSp macro="">
      <xdr:nvCxnSpPr>
        <xdr:cNvPr id="519" name="直線コネクタ 518"/>
        <xdr:cNvCxnSpPr/>
      </xdr:nvCxnSpPr>
      <xdr:spPr>
        <a:xfrm flipV="1">
          <a:off x="15481300" y="5982746"/>
          <a:ext cx="838200" cy="3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5893</xdr:rowOff>
    </xdr:from>
    <xdr:to>
      <xdr:col>81</xdr:col>
      <xdr:colOff>50800</xdr:colOff>
      <xdr:row>37</xdr:row>
      <xdr:rowOff>34363</xdr:rowOff>
    </xdr:to>
    <xdr:cxnSp macro="">
      <xdr:nvCxnSpPr>
        <xdr:cNvPr id="522" name="直線コネクタ 521"/>
        <xdr:cNvCxnSpPr/>
      </xdr:nvCxnSpPr>
      <xdr:spPr>
        <a:xfrm flipV="1">
          <a:off x="14592300" y="6349543"/>
          <a:ext cx="889000" cy="2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34363</xdr:rowOff>
    </xdr:from>
    <xdr:to>
      <xdr:col>76</xdr:col>
      <xdr:colOff>114300</xdr:colOff>
      <xdr:row>37</xdr:row>
      <xdr:rowOff>67716</xdr:rowOff>
    </xdr:to>
    <xdr:cxnSp macro="">
      <xdr:nvCxnSpPr>
        <xdr:cNvPr id="525" name="直線コネクタ 524"/>
        <xdr:cNvCxnSpPr/>
      </xdr:nvCxnSpPr>
      <xdr:spPr>
        <a:xfrm flipV="1">
          <a:off x="13703300" y="6378013"/>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33598</xdr:rowOff>
    </xdr:from>
    <xdr:to>
      <xdr:col>71</xdr:col>
      <xdr:colOff>177800</xdr:colOff>
      <xdr:row>37</xdr:row>
      <xdr:rowOff>67716</xdr:rowOff>
    </xdr:to>
    <xdr:cxnSp macro="">
      <xdr:nvCxnSpPr>
        <xdr:cNvPr id="528" name="直線コネクタ 527"/>
        <xdr:cNvCxnSpPr/>
      </xdr:nvCxnSpPr>
      <xdr:spPr>
        <a:xfrm>
          <a:off x="12814300" y="6377248"/>
          <a:ext cx="889000" cy="3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102646</xdr:rowOff>
    </xdr:from>
    <xdr:to>
      <xdr:col>85</xdr:col>
      <xdr:colOff>177800</xdr:colOff>
      <xdr:row>35</xdr:row>
      <xdr:rowOff>32796</xdr:rowOff>
    </xdr:to>
    <xdr:sp macro="" textlink="">
      <xdr:nvSpPr>
        <xdr:cNvPr id="538" name="楕円 537"/>
        <xdr:cNvSpPr/>
      </xdr:nvSpPr>
      <xdr:spPr>
        <a:xfrm>
          <a:off x="16268700" y="59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125523</xdr:rowOff>
    </xdr:from>
    <xdr:ext cx="599010" cy="259045"/>
    <xdr:sp macro="" textlink="">
      <xdr:nvSpPr>
        <xdr:cNvPr id="539" name="消防費該当値テキスト"/>
        <xdr:cNvSpPr txBox="1"/>
      </xdr:nvSpPr>
      <xdr:spPr>
        <a:xfrm>
          <a:off x="16370300" y="578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126543</xdr:rowOff>
    </xdr:from>
    <xdr:to>
      <xdr:col>81</xdr:col>
      <xdr:colOff>101600</xdr:colOff>
      <xdr:row>37</xdr:row>
      <xdr:rowOff>56693</xdr:rowOff>
    </xdr:to>
    <xdr:sp macro="" textlink="">
      <xdr:nvSpPr>
        <xdr:cNvPr id="540" name="楕円 539"/>
        <xdr:cNvSpPr/>
      </xdr:nvSpPr>
      <xdr:spPr>
        <a:xfrm>
          <a:off x="15430500" y="62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73220</xdr:rowOff>
    </xdr:from>
    <xdr:ext cx="599010" cy="259045"/>
    <xdr:sp macro="" textlink="">
      <xdr:nvSpPr>
        <xdr:cNvPr id="541" name="テキスト ボックス 540"/>
        <xdr:cNvSpPr txBox="1"/>
      </xdr:nvSpPr>
      <xdr:spPr>
        <a:xfrm>
          <a:off x="15181795" y="607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155013</xdr:rowOff>
    </xdr:from>
    <xdr:to>
      <xdr:col>76</xdr:col>
      <xdr:colOff>165100</xdr:colOff>
      <xdr:row>37</xdr:row>
      <xdr:rowOff>85163</xdr:rowOff>
    </xdr:to>
    <xdr:sp macro="" textlink="">
      <xdr:nvSpPr>
        <xdr:cNvPr id="542" name="楕円 541"/>
        <xdr:cNvSpPr/>
      </xdr:nvSpPr>
      <xdr:spPr>
        <a:xfrm>
          <a:off x="14541500" y="63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101690</xdr:rowOff>
    </xdr:from>
    <xdr:ext cx="599010" cy="259045"/>
    <xdr:sp macro="" textlink="">
      <xdr:nvSpPr>
        <xdr:cNvPr id="543" name="テキスト ボックス 542"/>
        <xdr:cNvSpPr txBox="1"/>
      </xdr:nvSpPr>
      <xdr:spPr>
        <a:xfrm>
          <a:off x="14292795" y="610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16916</xdr:rowOff>
    </xdr:from>
    <xdr:to>
      <xdr:col>72</xdr:col>
      <xdr:colOff>38100</xdr:colOff>
      <xdr:row>37</xdr:row>
      <xdr:rowOff>118516</xdr:rowOff>
    </xdr:to>
    <xdr:sp macro="" textlink="">
      <xdr:nvSpPr>
        <xdr:cNvPr id="544" name="楕円 543"/>
        <xdr:cNvSpPr/>
      </xdr:nvSpPr>
      <xdr:spPr>
        <a:xfrm>
          <a:off x="13652500" y="63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135043</xdr:rowOff>
    </xdr:from>
    <xdr:ext cx="599010" cy="259045"/>
    <xdr:sp macro="" textlink="">
      <xdr:nvSpPr>
        <xdr:cNvPr id="545" name="テキスト ボックス 544"/>
        <xdr:cNvSpPr txBox="1"/>
      </xdr:nvSpPr>
      <xdr:spPr>
        <a:xfrm>
          <a:off x="13403795" y="613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154248</xdr:rowOff>
    </xdr:from>
    <xdr:to>
      <xdr:col>67</xdr:col>
      <xdr:colOff>101600</xdr:colOff>
      <xdr:row>37</xdr:row>
      <xdr:rowOff>84398</xdr:rowOff>
    </xdr:to>
    <xdr:sp macro="" textlink="">
      <xdr:nvSpPr>
        <xdr:cNvPr id="546" name="楕円 545"/>
        <xdr:cNvSpPr/>
      </xdr:nvSpPr>
      <xdr:spPr>
        <a:xfrm>
          <a:off x="12763500" y="63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100925</xdr:rowOff>
    </xdr:from>
    <xdr:ext cx="599010" cy="259045"/>
    <xdr:sp macro="" textlink="">
      <xdr:nvSpPr>
        <xdr:cNvPr id="547" name="テキスト ボックス 546"/>
        <xdr:cNvSpPr txBox="1"/>
      </xdr:nvSpPr>
      <xdr:spPr>
        <a:xfrm>
          <a:off x="12514795" y="610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22530</xdr:rowOff>
    </xdr:from>
    <xdr:to>
      <xdr:col>85</xdr:col>
      <xdr:colOff>127000</xdr:colOff>
      <xdr:row>58</xdr:row>
      <xdr:rowOff>52746</xdr:rowOff>
    </xdr:to>
    <xdr:cxnSp macro="">
      <xdr:nvCxnSpPr>
        <xdr:cNvPr id="576" name="直線コネクタ 575"/>
        <xdr:cNvCxnSpPr/>
      </xdr:nvCxnSpPr>
      <xdr:spPr>
        <a:xfrm>
          <a:off x="15481300" y="9966630"/>
          <a:ext cx="838200" cy="3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22530</xdr:rowOff>
    </xdr:from>
    <xdr:to>
      <xdr:col>81</xdr:col>
      <xdr:colOff>50800</xdr:colOff>
      <xdr:row>58</xdr:row>
      <xdr:rowOff>52954</xdr:rowOff>
    </xdr:to>
    <xdr:cxnSp macro="">
      <xdr:nvCxnSpPr>
        <xdr:cNvPr id="579" name="直線コネクタ 578"/>
        <xdr:cNvCxnSpPr/>
      </xdr:nvCxnSpPr>
      <xdr:spPr>
        <a:xfrm flipV="1">
          <a:off x="14592300" y="9966630"/>
          <a:ext cx="889000" cy="3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166689</xdr:rowOff>
    </xdr:from>
    <xdr:to>
      <xdr:col>76</xdr:col>
      <xdr:colOff>114300</xdr:colOff>
      <xdr:row>58</xdr:row>
      <xdr:rowOff>52954</xdr:rowOff>
    </xdr:to>
    <xdr:cxnSp macro="">
      <xdr:nvCxnSpPr>
        <xdr:cNvPr id="582" name="直線コネクタ 581"/>
        <xdr:cNvCxnSpPr/>
      </xdr:nvCxnSpPr>
      <xdr:spPr>
        <a:xfrm>
          <a:off x="13703300" y="9939339"/>
          <a:ext cx="889000" cy="5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166689</xdr:rowOff>
    </xdr:from>
    <xdr:to>
      <xdr:col>71</xdr:col>
      <xdr:colOff>177800</xdr:colOff>
      <xdr:row>58</xdr:row>
      <xdr:rowOff>71316</xdr:rowOff>
    </xdr:to>
    <xdr:cxnSp macro="">
      <xdr:nvCxnSpPr>
        <xdr:cNvPr id="585" name="直線コネクタ 584"/>
        <xdr:cNvCxnSpPr/>
      </xdr:nvCxnSpPr>
      <xdr:spPr>
        <a:xfrm flipV="1">
          <a:off x="12814300" y="9939339"/>
          <a:ext cx="889000" cy="7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1946</xdr:rowOff>
    </xdr:from>
    <xdr:to>
      <xdr:col>85</xdr:col>
      <xdr:colOff>177800</xdr:colOff>
      <xdr:row>58</xdr:row>
      <xdr:rowOff>103546</xdr:rowOff>
    </xdr:to>
    <xdr:sp macro="" textlink="">
      <xdr:nvSpPr>
        <xdr:cNvPr id="595" name="楕円 594"/>
        <xdr:cNvSpPr/>
      </xdr:nvSpPr>
      <xdr:spPr>
        <a:xfrm>
          <a:off x="16268700" y="99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99010" cy="259045"/>
    <xdr:sp macro="" textlink="">
      <xdr:nvSpPr>
        <xdr:cNvPr id="596" name="教育費該当値テキスト"/>
        <xdr:cNvSpPr txBox="1"/>
      </xdr:nvSpPr>
      <xdr:spPr>
        <a:xfrm>
          <a:off x="16370300" y="99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143180</xdr:rowOff>
    </xdr:from>
    <xdr:to>
      <xdr:col>81</xdr:col>
      <xdr:colOff>101600</xdr:colOff>
      <xdr:row>58</xdr:row>
      <xdr:rowOff>73330</xdr:rowOff>
    </xdr:to>
    <xdr:sp macro="" textlink="">
      <xdr:nvSpPr>
        <xdr:cNvPr id="597" name="楕円 596"/>
        <xdr:cNvSpPr/>
      </xdr:nvSpPr>
      <xdr:spPr>
        <a:xfrm>
          <a:off x="15430500" y="99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89857</xdr:rowOff>
    </xdr:from>
    <xdr:ext cx="599010" cy="259045"/>
    <xdr:sp macro="" textlink="">
      <xdr:nvSpPr>
        <xdr:cNvPr id="598" name="テキスト ボックス 597"/>
        <xdr:cNvSpPr txBox="1"/>
      </xdr:nvSpPr>
      <xdr:spPr>
        <a:xfrm>
          <a:off x="15181795" y="969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2154</xdr:rowOff>
    </xdr:from>
    <xdr:to>
      <xdr:col>76</xdr:col>
      <xdr:colOff>165100</xdr:colOff>
      <xdr:row>58</xdr:row>
      <xdr:rowOff>103754</xdr:rowOff>
    </xdr:to>
    <xdr:sp macro="" textlink="">
      <xdr:nvSpPr>
        <xdr:cNvPr id="599" name="楕円 598"/>
        <xdr:cNvSpPr/>
      </xdr:nvSpPr>
      <xdr:spPr>
        <a:xfrm>
          <a:off x="14541500" y="99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120281</xdr:rowOff>
    </xdr:from>
    <xdr:ext cx="599010" cy="259045"/>
    <xdr:sp macro="" textlink="">
      <xdr:nvSpPr>
        <xdr:cNvPr id="600" name="テキスト ボックス 599"/>
        <xdr:cNvSpPr txBox="1"/>
      </xdr:nvSpPr>
      <xdr:spPr>
        <a:xfrm>
          <a:off x="14292795" y="972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115889</xdr:rowOff>
    </xdr:from>
    <xdr:to>
      <xdr:col>72</xdr:col>
      <xdr:colOff>38100</xdr:colOff>
      <xdr:row>58</xdr:row>
      <xdr:rowOff>46039</xdr:rowOff>
    </xdr:to>
    <xdr:sp macro="" textlink="">
      <xdr:nvSpPr>
        <xdr:cNvPr id="601" name="楕円 600"/>
        <xdr:cNvSpPr/>
      </xdr:nvSpPr>
      <xdr:spPr>
        <a:xfrm>
          <a:off x="13652500" y="98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62566</xdr:rowOff>
    </xdr:from>
    <xdr:ext cx="599010" cy="259045"/>
    <xdr:sp macro="" textlink="">
      <xdr:nvSpPr>
        <xdr:cNvPr id="602" name="テキスト ボックス 601"/>
        <xdr:cNvSpPr txBox="1"/>
      </xdr:nvSpPr>
      <xdr:spPr>
        <a:xfrm>
          <a:off x="13403795" y="966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20516</xdr:rowOff>
    </xdr:from>
    <xdr:to>
      <xdr:col>67</xdr:col>
      <xdr:colOff>101600</xdr:colOff>
      <xdr:row>58</xdr:row>
      <xdr:rowOff>122116</xdr:rowOff>
    </xdr:to>
    <xdr:sp macro="" textlink="">
      <xdr:nvSpPr>
        <xdr:cNvPr id="603" name="楕円 602"/>
        <xdr:cNvSpPr/>
      </xdr:nvSpPr>
      <xdr:spPr>
        <a:xfrm>
          <a:off x="12763500" y="996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113243</xdr:rowOff>
    </xdr:from>
    <xdr:ext cx="599010" cy="259045"/>
    <xdr:sp macro="" textlink="">
      <xdr:nvSpPr>
        <xdr:cNvPr id="604" name="テキスト ボックス 603"/>
        <xdr:cNvSpPr txBox="1"/>
      </xdr:nvSpPr>
      <xdr:spPr>
        <a:xfrm>
          <a:off x="12514795" y="100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161127</xdr:rowOff>
    </xdr:from>
    <xdr:to>
      <xdr:col>85</xdr:col>
      <xdr:colOff>127000</xdr:colOff>
      <xdr:row>78</xdr:row>
      <xdr:rowOff>170064</xdr:rowOff>
    </xdr:to>
    <xdr:cxnSp macro="">
      <xdr:nvCxnSpPr>
        <xdr:cNvPr id="635" name="直線コネクタ 634"/>
        <xdr:cNvCxnSpPr/>
      </xdr:nvCxnSpPr>
      <xdr:spPr>
        <a:xfrm>
          <a:off x="15481300" y="13534227"/>
          <a:ext cx="838200" cy="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161127</xdr:rowOff>
    </xdr:from>
    <xdr:to>
      <xdr:col>81</xdr:col>
      <xdr:colOff>50800</xdr:colOff>
      <xdr:row>79</xdr:row>
      <xdr:rowOff>87249</xdr:rowOff>
    </xdr:to>
    <xdr:cxnSp macro="">
      <xdr:nvCxnSpPr>
        <xdr:cNvPr id="638" name="直線コネクタ 637"/>
        <xdr:cNvCxnSpPr/>
      </xdr:nvCxnSpPr>
      <xdr:spPr>
        <a:xfrm flipV="1">
          <a:off x="14592300" y="13534227"/>
          <a:ext cx="889000" cy="9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65748</xdr:rowOff>
    </xdr:from>
    <xdr:to>
      <xdr:col>76</xdr:col>
      <xdr:colOff>114300</xdr:colOff>
      <xdr:row>79</xdr:row>
      <xdr:rowOff>87249</xdr:rowOff>
    </xdr:to>
    <xdr:cxnSp macro="">
      <xdr:nvCxnSpPr>
        <xdr:cNvPr id="641" name="直線コネクタ 640"/>
        <xdr:cNvCxnSpPr/>
      </xdr:nvCxnSpPr>
      <xdr:spPr>
        <a:xfrm>
          <a:off x="13703300" y="13610298"/>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65748</xdr:rowOff>
    </xdr:from>
    <xdr:to>
      <xdr:col>71</xdr:col>
      <xdr:colOff>177800</xdr:colOff>
      <xdr:row>79</xdr:row>
      <xdr:rowOff>94571</xdr:rowOff>
    </xdr:to>
    <xdr:cxnSp macro="">
      <xdr:nvCxnSpPr>
        <xdr:cNvPr id="644" name="直線コネクタ 643"/>
        <xdr:cNvCxnSpPr/>
      </xdr:nvCxnSpPr>
      <xdr:spPr>
        <a:xfrm flipV="1">
          <a:off x="12814300" y="13610298"/>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119264</xdr:rowOff>
    </xdr:from>
    <xdr:to>
      <xdr:col>85</xdr:col>
      <xdr:colOff>177800</xdr:colOff>
      <xdr:row>79</xdr:row>
      <xdr:rowOff>49414</xdr:rowOff>
    </xdr:to>
    <xdr:sp macro="" textlink="">
      <xdr:nvSpPr>
        <xdr:cNvPr id="654" name="楕円 653"/>
        <xdr:cNvSpPr/>
      </xdr:nvSpPr>
      <xdr:spPr>
        <a:xfrm>
          <a:off x="16268700" y="134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78641</xdr:rowOff>
    </xdr:from>
    <xdr:ext cx="534377" cy="259045"/>
    <xdr:sp macro="" textlink="">
      <xdr:nvSpPr>
        <xdr:cNvPr id="655" name="災害復旧費該当値テキスト"/>
        <xdr:cNvSpPr txBox="1"/>
      </xdr:nvSpPr>
      <xdr:spPr>
        <a:xfrm>
          <a:off x="16370300" y="132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110327</xdr:rowOff>
    </xdr:from>
    <xdr:to>
      <xdr:col>81</xdr:col>
      <xdr:colOff>101600</xdr:colOff>
      <xdr:row>79</xdr:row>
      <xdr:rowOff>40477</xdr:rowOff>
    </xdr:to>
    <xdr:sp macro="" textlink="">
      <xdr:nvSpPr>
        <xdr:cNvPr id="656" name="楕円 655"/>
        <xdr:cNvSpPr/>
      </xdr:nvSpPr>
      <xdr:spPr>
        <a:xfrm>
          <a:off x="15430500" y="134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57004</xdr:rowOff>
    </xdr:from>
    <xdr:ext cx="534377" cy="259045"/>
    <xdr:sp macro="" textlink="">
      <xdr:nvSpPr>
        <xdr:cNvPr id="657" name="テキスト ボックス 656"/>
        <xdr:cNvSpPr txBox="1"/>
      </xdr:nvSpPr>
      <xdr:spPr>
        <a:xfrm>
          <a:off x="15214111" y="132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36449</xdr:rowOff>
    </xdr:from>
    <xdr:to>
      <xdr:col>76</xdr:col>
      <xdr:colOff>165100</xdr:colOff>
      <xdr:row>79</xdr:row>
      <xdr:rowOff>138049</xdr:rowOff>
    </xdr:to>
    <xdr:sp macro="" textlink="">
      <xdr:nvSpPr>
        <xdr:cNvPr id="658" name="楕円 657"/>
        <xdr:cNvSpPr/>
      </xdr:nvSpPr>
      <xdr:spPr>
        <a:xfrm>
          <a:off x="14541500" y="135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129176</xdr:rowOff>
    </xdr:from>
    <xdr:ext cx="469744" cy="259045"/>
    <xdr:sp macro="" textlink="">
      <xdr:nvSpPr>
        <xdr:cNvPr id="659" name="テキスト ボックス 658"/>
        <xdr:cNvSpPr txBox="1"/>
      </xdr:nvSpPr>
      <xdr:spPr>
        <a:xfrm>
          <a:off x="14357428" y="1367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14948</xdr:rowOff>
    </xdr:from>
    <xdr:to>
      <xdr:col>72</xdr:col>
      <xdr:colOff>38100</xdr:colOff>
      <xdr:row>79</xdr:row>
      <xdr:rowOff>116548</xdr:rowOff>
    </xdr:to>
    <xdr:sp macro="" textlink="">
      <xdr:nvSpPr>
        <xdr:cNvPr id="660" name="楕円 659"/>
        <xdr:cNvSpPr/>
      </xdr:nvSpPr>
      <xdr:spPr>
        <a:xfrm>
          <a:off x="13652500" y="135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107675</xdr:rowOff>
    </xdr:from>
    <xdr:ext cx="534377" cy="259045"/>
    <xdr:sp macro="" textlink="">
      <xdr:nvSpPr>
        <xdr:cNvPr id="661" name="テキスト ボックス 660"/>
        <xdr:cNvSpPr txBox="1"/>
      </xdr:nvSpPr>
      <xdr:spPr>
        <a:xfrm>
          <a:off x="13436111" y="13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43771</xdr:rowOff>
    </xdr:from>
    <xdr:to>
      <xdr:col>67</xdr:col>
      <xdr:colOff>101600</xdr:colOff>
      <xdr:row>79</xdr:row>
      <xdr:rowOff>145371</xdr:rowOff>
    </xdr:to>
    <xdr:sp macro="" textlink="">
      <xdr:nvSpPr>
        <xdr:cNvPr id="662" name="楕円 661"/>
        <xdr:cNvSpPr/>
      </xdr:nvSpPr>
      <xdr:spPr>
        <a:xfrm>
          <a:off x="12763500" y="135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136498</xdr:rowOff>
    </xdr:from>
    <xdr:ext cx="469744" cy="259045"/>
    <xdr:sp macro="" textlink="">
      <xdr:nvSpPr>
        <xdr:cNvPr id="663" name="テキスト ボックス 662"/>
        <xdr:cNvSpPr txBox="1"/>
      </xdr:nvSpPr>
      <xdr:spPr>
        <a:xfrm>
          <a:off x="12579428" y="1368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10195</xdr:rowOff>
    </xdr:from>
    <xdr:to>
      <xdr:col>85</xdr:col>
      <xdr:colOff>127000</xdr:colOff>
      <xdr:row>98</xdr:row>
      <xdr:rowOff>25586</xdr:rowOff>
    </xdr:to>
    <xdr:cxnSp macro="">
      <xdr:nvCxnSpPr>
        <xdr:cNvPr id="692" name="直線コネクタ 691"/>
        <xdr:cNvCxnSpPr/>
      </xdr:nvCxnSpPr>
      <xdr:spPr>
        <a:xfrm flipV="1">
          <a:off x="15481300" y="16812295"/>
          <a:ext cx="8382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25586</xdr:rowOff>
    </xdr:from>
    <xdr:to>
      <xdr:col>81</xdr:col>
      <xdr:colOff>50800</xdr:colOff>
      <xdr:row>98</xdr:row>
      <xdr:rowOff>60911</xdr:rowOff>
    </xdr:to>
    <xdr:cxnSp macro="">
      <xdr:nvCxnSpPr>
        <xdr:cNvPr id="695" name="直線コネクタ 694"/>
        <xdr:cNvCxnSpPr/>
      </xdr:nvCxnSpPr>
      <xdr:spPr>
        <a:xfrm flipV="1">
          <a:off x="14592300" y="16827686"/>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60911</xdr:rowOff>
    </xdr:from>
    <xdr:to>
      <xdr:col>76</xdr:col>
      <xdr:colOff>114300</xdr:colOff>
      <xdr:row>98</xdr:row>
      <xdr:rowOff>90954</xdr:rowOff>
    </xdr:to>
    <xdr:cxnSp macro="">
      <xdr:nvCxnSpPr>
        <xdr:cNvPr id="698" name="直線コネクタ 697"/>
        <xdr:cNvCxnSpPr/>
      </xdr:nvCxnSpPr>
      <xdr:spPr>
        <a:xfrm flipV="1">
          <a:off x="13703300" y="16863011"/>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87173</xdr:rowOff>
    </xdr:from>
    <xdr:to>
      <xdr:col>71</xdr:col>
      <xdr:colOff>177800</xdr:colOff>
      <xdr:row>98</xdr:row>
      <xdr:rowOff>90954</xdr:rowOff>
    </xdr:to>
    <xdr:cxnSp macro="">
      <xdr:nvCxnSpPr>
        <xdr:cNvPr id="701" name="直線コネクタ 700"/>
        <xdr:cNvCxnSpPr/>
      </xdr:nvCxnSpPr>
      <xdr:spPr>
        <a:xfrm>
          <a:off x="12814300" y="16889273"/>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130845</xdr:rowOff>
    </xdr:from>
    <xdr:to>
      <xdr:col>85</xdr:col>
      <xdr:colOff>177800</xdr:colOff>
      <xdr:row>98</xdr:row>
      <xdr:rowOff>60995</xdr:rowOff>
    </xdr:to>
    <xdr:sp macro="" textlink="">
      <xdr:nvSpPr>
        <xdr:cNvPr id="711" name="楕円 710"/>
        <xdr:cNvSpPr/>
      </xdr:nvSpPr>
      <xdr:spPr>
        <a:xfrm>
          <a:off x="16268700" y="167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109272</xdr:rowOff>
    </xdr:from>
    <xdr:ext cx="599010" cy="259045"/>
    <xdr:sp macro="" textlink="">
      <xdr:nvSpPr>
        <xdr:cNvPr id="712" name="公債費該当値テキスト"/>
        <xdr:cNvSpPr txBox="1"/>
      </xdr:nvSpPr>
      <xdr:spPr>
        <a:xfrm>
          <a:off x="16370300" y="1673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146236</xdr:rowOff>
    </xdr:from>
    <xdr:to>
      <xdr:col>81</xdr:col>
      <xdr:colOff>101600</xdr:colOff>
      <xdr:row>98</xdr:row>
      <xdr:rowOff>76386</xdr:rowOff>
    </xdr:to>
    <xdr:sp macro="" textlink="">
      <xdr:nvSpPr>
        <xdr:cNvPr id="713" name="楕円 712"/>
        <xdr:cNvSpPr/>
      </xdr:nvSpPr>
      <xdr:spPr>
        <a:xfrm>
          <a:off x="15430500" y="167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67513</xdr:rowOff>
    </xdr:from>
    <xdr:ext cx="534377" cy="259045"/>
    <xdr:sp macro="" textlink="">
      <xdr:nvSpPr>
        <xdr:cNvPr id="714" name="テキスト ボックス 713"/>
        <xdr:cNvSpPr txBox="1"/>
      </xdr:nvSpPr>
      <xdr:spPr>
        <a:xfrm>
          <a:off x="15214111" y="168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10111</xdr:rowOff>
    </xdr:from>
    <xdr:to>
      <xdr:col>76</xdr:col>
      <xdr:colOff>165100</xdr:colOff>
      <xdr:row>98</xdr:row>
      <xdr:rowOff>111711</xdr:rowOff>
    </xdr:to>
    <xdr:sp macro="" textlink="">
      <xdr:nvSpPr>
        <xdr:cNvPr id="715" name="楕円 714"/>
        <xdr:cNvSpPr/>
      </xdr:nvSpPr>
      <xdr:spPr>
        <a:xfrm>
          <a:off x="14541500" y="168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102838</xdr:rowOff>
    </xdr:from>
    <xdr:ext cx="534377" cy="259045"/>
    <xdr:sp macro="" textlink="">
      <xdr:nvSpPr>
        <xdr:cNvPr id="716" name="テキスト ボックス 715"/>
        <xdr:cNvSpPr txBox="1"/>
      </xdr:nvSpPr>
      <xdr:spPr>
        <a:xfrm>
          <a:off x="14325111" y="169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40154</xdr:rowOff>
    </xdr:from>
    <xdr:to>
      <xdr:col>72</xdr:col>
      <xdr:colOff>38100</xdr:colOff>
      <xdr:row>98</xdr:row>
      <xdr:rowOff>141754</xdr:rowOff>
    </xdr:to>
    <xdr:sp macro="" textlink="">
      <xdr:nvSpPr>
        <xdr:cNvPr id="717" name="楕円 716"/>
        <xdr:cNvSpPr/>
      </xdr:nvSpPr>
      <xdr:spPr>
        <a:xfrm>
          <a:off x="13652500" y="16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132881</xdr:rowOff>
    </xdr:from>
    <xdr:ext cx="534377" cy="259045"/>
    <xdr:sp macro="" textlink="">
      <xdr:nvSpPr>
        <xdr:cNvPr id="718" name="テキスト ボックス 717"/>
        <xdr:cNvSpPr txBox="1"/>
      </xdr:nvSpPr>
      <xdr:spPr>
        <a:xfrm>
          <a:off x="13436111" y="169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36373</xdr:rowOff>
    </xdr:from>
    <xdr:to>
      <xdr:col>67</xdr:col>
      <xdr:colOff>101600</xdr:colOff>
      <xdr:row>98</xdr:row>
      <xdr:rowOff>137973</xdr:rowOff>
    </xdr:to>
    <xdr:sp macro="" textlink="">
      <xdr:nvSpPr>
        <xdr:cNvPr id="719" name="楕円 718"/>
        <xdr:cNvSpPr/>
      </xdr:nvSpPr>
      <xdr:spPr>
        <a:xfrm>
          <a:off x="12763500" y="168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129100</xdr:rowOff>
    </xdr:from>
    <xdr:ext cx="534377" cy="259045"/>
    <xdr:sp macro="" textlink="">
      <xdr:nvSpPr>
        <xdr:cNvPr id="720" name="テキスト ボックス 719"/>
        <xdr:cNvSpPr txBox="1"/>
      </xdr:nvSpPr>
      <xdr:spPr>
        <a:xfrm>
          <a:off x="12547111" y="169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90453</xdr:rowOff>
    </xdr:from>
    <xdr:to>
      <xdr:col>116</xdr:col>
      <xdr:colOff>63500</xdr:colOff>
      <xdr:row>36</xdr:row>
      <xdr:rowOff>116317</xdr:rowOff>
    </xdr:to>
    <xdr:cxnSp macro="">
      <xdr:nvCxnSpPr>
        <xdr:cNvPr id="751" name="直線コネクタ 750"/>
        <xdr:cNvCxnSpPr/>
      </xdr:nvCxnSpPr>
      <xdr:spPr>
        <a:xfrm flipV="1">
          <a:off x="21323300" y="5576853"/>
          <a:ext cx="838200" cy="71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159093</xdr:rowOff>
    </xdr:from>
    <xdr:ext cx="469744" cy="259045"/>
    <xdr:sp macro="" textlink="">
      <xdr:nvSpPr>
        <xdr:cNvPr id="752" name="諸支出金平均値テキスト"/>
        <xdr:cNvSpPr txBox="1"/>
      </xdr:nvSpPr>
      <xdr:spPr>
        <a:xfrm>
          <a:off x="22212300" y="667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116317</xdr:rowOff>
    </xdr:from>
    <xdr:to>
      <xdr:col>111</xdr:col>
      <xdr:colOff>177800</xdr:colOff>
      <xdr:row>36</xdr:row>
      <xdr:rowOff>119877</xdr:rowOff>
    </xdr:to>
    <xdr:cxnSp macro="">
      <xdr:nvCxnSpPr>
        <xdr:cNvPr id="754" name="直線コネクタ 753"/>
        <xdr:cNvCxnSpPr/>
      </xdr:nvCxnSpPr>
      <xdr:spPr>
        <a:xfrm flipV="1">
          <a:off x="20434300" y="6288517"/>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117782</xdr:rowOff>
    </xdr:from>
    <xdr:ext cx="378565" cy="259045"/>
    <xdr:sp macro="" textlink="">
      <xdr:nvSpPr>
        <xdr:cNvPr id="756" name="テキスト ボックス 755"/>
        <xdr:cNvSpPr txBox="1"/>
      </xdr:nvSpPr>
      <xdr:spPr>
        <a:xfrm>
          <a:off x="21134017" y="680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119877</xdr:rowOff>
    </xdr:from>
    <xdr:to>
      <xdr:col>107</xdr:col>
      <xdr:colOff>50800</xdr:colOff>
      <xdr:row>36</xdr:row>
      <xdr:rowOff>151293</xdr:rowOff>
    </xdr:to>
    <xdr:cxnSp macro="">
      <xdr:nvCxnSpPr>
        <xdr:cNvPr id="757" name="直線コネクタ 756"/>
        <xdr:cNvCxnSpPr/>
      </xdr:nvCxnSpPr>
      <xdr:spPr>
        <a:xfrm flipV="1">
          <a:off x="19545300" y="6292077"/>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62592</xdr:rowOff>
    </xdr:from>
    <xdr:ext cx="469744" cy="259045"/>
    <xdr:sp macro="" textlink="">
      <xdr:nvSpPr>
        <xdr:cNvPr id="759" name="テキスト ボックス 758"/>
        <xdr:cNvSpPr txBox="1"/>
      </xdr:nvSpPr>
      <xdr:spPr>
        <a:xfrm>
          <a:off x="20199428" y="65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151293</xdr:rowOff>
    </xdr:from>
    <xdr:to>
      <xdr:col>102</xdr:col>
      <xdr:colOff>114300</xdr:colOff>
      <xdr:row>36</xdr:row>
      <xdr:rowOff>164389</xdr:rowOff>
    </xdr:to>
    <xdr:cxnSp macro="">
      <xdr:nvCxnSpPr>
        <xdr:cNvPr id="760" name="直線コネクタ 759"/>
        <xdr:cNvCxnSpPr/>
      </xdr:nvCxnSpPr>
      <xdr:spPr>
        <a:xfrm flipV="1">
          <a:off x="18656300" y="6323493"/>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62" name="テキスト ボックス 761"/>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95151</xdr:rowOff>
    </xdr:from>
    <xdr:ext cx="469744" cy="259045"/>
    <xdr:sp macro="" textlink="">
      <xdr:nvSpPr>
        <xdr:cNvPr id="764" name="テキスト ボックス 763"/>
        <xdr:cNvSpPr txBox="1"/>
      </xdr:nvSpPr>
      <xdr:spPr>
        <a:xfrm>
          <a:off x="18421428" y="678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39653</xdr:rowOff>
    </xdr:from>
    <xdr:to>
      <xdr:col>116</xdr:col>
      <xdr:colOff>114300</xdr:colOff>
      <xdr:row>32</xdr:row>
      <xdr:rowOff>141253</xdr:rowOff>
    </xdr:to>
    <xdr:sp macro="" textlink="">
      <xdr:nvSpPr>
        <xdr:cNvPr id="770" name="楕円 769"/>
        <xdr:cNvSpPr/>
      </xdr:nvSpPr>
      <xdr:spPr>
        <a:xfrm>
          <a:off x="22110700" y="55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62530</xdr:rowOff>
    </xdr:from>
    <xdr:ext cx="534377" cy="259045"/>
    <xdr:sp macro="" textlink="">
      <xdr:nvSpPr>
        <xdr:cNvPr id="771" name="諸支出金該当値テキスト"/>
        <xdr:cNvSpPr txBox="1"/>
      </xdr:nvSpPr>
      <xdr:spPr>
        <a:xfrm>
          <a:off x="22212300" y="53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65517</xdr:rowOff>
    </xdr:from>
    <xdr:to>
      <xdr:col>112</xdr:col>
      <xdr:colOff>38100</xdr:colOff>
      <xdr:row>36</xdr:row>
      <xdr:rowOff>167117</xdr:rowOff>
    </xdr:to>
    <xdr:sp macro="" textlink="">
      <xdr:nvSpPr>
        <xdr:cNvPr id="772" name="楕円 771"/>
        <xdr:cNvSpPr/>
      </xdr:nvSpPr>
      <xdr:spPr>
        <a:xfrm>
          <a:off x="21272500" y="62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12194</xdr:rowOff>
    </xdr:from>
    <xdr:ext cx="534377" cy="259045"/>
    <xdr:sp macro="" textlink="">
      <xdr:nvSpPr>
        <xdr:cNvPr id="773" name="テキスト ボックス 772"/>
        <xdr:cNvSpPr txBox="1"/>
      </xdr:nvSpPr>
      <xdr:spPr>
        <a:xfrm>
          <a:off x="21056111" y="601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69077</xdr:rowOff>
    </xdr:from>
    <xdr:to>
      <xdr:col>107</xdr:col>
      <xdr:colOff>101600</xdr:colOff>
      <xdr:row>36</xdr:row>
      <xdr:rowOff>170677</xdr:rowOff>
    </xdr:to>
    <xdr:sp macro="" textlink="">
      <xdr:nvSpPr>
        <xdr:cNvPr id="774" name="楕円 773"/>
        <xdr:cNvSpPr/>
      </xdr:nvSpPr>
      <xdr:spPr>
        <a:xfrm>
          <a:off x="20383500" y="62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15754</xdr:rowOff>
    </xdr:from>
    <xdr:ext cx="534377" cy="259045"/>
    <xdr:sp macro="" textlink="">
      <xdr:nvSpPr>
        <xdr:cNvPr id="775" name="テキスト ボックス 774"/>
        <xdr:cNvSpPr txBox="1"/>
      </xdr:nvSpPr>
      <xdr:spPr>
        <a:xfrm>
          <a:off x="20167111" y="601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100493</xdr:rowOff>
    </xdr:from>
    <xdr:to>
      <xdr:col>102</xdr:col>
      <xdr:colOff>165100</xdr:colOff>
      <xdr:row>37</xdr:row>
      <xdr:rowOff>30643</xdr:rowOff>
    </xdr:to>
    <xdr:sp macro="" textlink="">
      <xdr:nvSpPr>
        <xdr:cNvPr id="776" name="楕円 775"/>
        <xdr:cNvSpPr/>
      </xdr:nvSpPr>
      <xdr:spPr>
        <a:xfrm>
          <a:off x="19494500" y="62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47170</xdr:rowOff>
    </xdr:from>
    <xdr:ext cx="534377" cy="259045"/>
    <xdr:sp macro="" textlink="">
      <xdr:nvSpPr>
        <xdr:cNvPr id="777" name="テキスト ボックス 776"/>
        <xdr:cNvSpPr txBox="1"/>
      </xdr:nvSpPr>
      <xdr:spPr>
        <a:xfrm>
          <a:off x="19278111" y="60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113589</xdr:rowOff>
    </xdr:from>
    <xdr:to>
      <xdr:col>98</xdr:col>
      <xdr:colOff>38100</xdr:colOff>
      <xdr:row>37</xdr:row>
      <xdr:rowOff>43739</xdr:rowOff>
    </xdr:to>
    <xdr:sp macro="" textlink="">
      <xdr:nvSpPr>
        <xdr:cNvPr id="778" name="楕円 777"/>
        <xdr:cNvSpPr/>
      </xdr:nvSpPr>
      <xdr:spPr>
        <a:xfrm>
          <a:off x="18605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60266</xdr:rowOff>
    </xdr:from>
    <xdr:ext cx="534377" cy="259045"/>
    <xdr:sp macro="" textlink="">
      <xdr:nvSpPr>
        <xdr:cNvPr id="779" name="テキスト ボックス 778"/>
        <xdr:cNvSpPr txBox="1"/>
      </xdr:nvSpPr>
      <xdr:spPr>
        <a:xfrm>
          <a:off x="18389111" y="606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総務費は、情報通信基盤施設整備事業の</a:t>
          </a:r>
          <a:r>
            <a:rPr kumimoji="1" lang="ja-JP" altLang="en-US" sz="900" b="0" i="0" baseline="0">
              <a:solidFill>
                <a:schemeClr val="dk1"/>
              </a:solidFill>
              <a:effectLst/>
              <a:latin typeface="+mn-lt"/>
              <a:ea typeface="+mn-ea"/>
              <a:cs typeface="+mn-cs"/>
            </a:rPr>
            <a:t>増、基金積立等実施したが、職員住宅新築工事完了や出張旅費減に</a:t>
          </a:r>
          <a:r>
            <a:rPr kumimoji="1" lang="ja-JP" altLang="ja-JP" sz="900" b="0" i="0" baseline="0">
              <a:solidFill>
                <a:schemeClr val="dk1"/>
              </a:solidFill>
              <a:effectLst/>
              <a:latin typeface="+mn-lt"/>
              <a:ea typeface="+mn-ea"/>
              <a:cs typeface="+mn-cs"/>
            </a:rPr>
            <a:t>より類似団体内平均を下回った。民生費では、</a:t>
          </a:r>
          <a:r>
            <a:rPr kumimoji="1" lang="ja-JP" altLang="en-US" sz="900" b="0" i="0" baseline="0">
              <a:solidFill>
                <a:schemeClr val="dk1"/>
              </a:solidFill>
              <a:effectLst/>
              <a:latin typeface="+mn-lt"/>
              <a:ea typeface="+mn-ea"/>
              <a:cs typeface="+mn-cs"/>
            </a:rPr>
            <a:t>新型コロナウイルス感染症対策としての三宅村特別支援金事業等の実施により</a:t>
          </a:r>
          <a:r>
            <a:rPr kumimoji="1" lang="ja-JP" altLang="ja-JP" sz="900" b="0" i="0" baseline="0">
              <a:solidFill>
                <a:schemeClr val="dk1"/>
              </a:solidFill>
              <a:effectLst/>
              <a:latin typeface="+mn-lt"/>
              <a:ea typeface="+mn-ea"/>
              <a:cs typeface="+mn-cs"/>
            </a:rPr>
            <a:t>類似団体内平均を</a:t>
          </a:r>
          <a:r>
            <a:rPr kumimoji="1" lang="ja-JP" altLang="en-US" sz="900" b="0" i="0" baseline="0">
              <a:solidFill>
                <a:schemeClr val="dk1"/>
              </a:solidFill>
              <a:effectLst/>
              <a:latin typeface="+mn-lt"/>
              <a:ea typeface="+mn-ea"/>
              <a:cs typeface="+mn-cs"/>
            </a:rPr>
            <a:t>上</a:t>
          </a:r>
          <a:r>
            <a:rPr kumimoji="1" lang="ja-JP" altLang="ja-JP" sz="900" b="0" i="0" baseline="0">
              <a:solidFill>
                <a:schemeClr val="dk1"/>
              </a:solidFill>
              <a:effectLst/>
              <a:latin typeface="+mn-lt"/>
              <a:ea typeface="+mn-ea"/>
              <a:cs typeface="+mn-cs"/>
            </a:rPr>
            <a:t>回った。</a:t>
          </a:r>
          <a:endParaRPr kumimoji="1"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衛生費では、類似団体内平均と比べ高い水準ある要因として、クリーンセンター管理、汚泥再生処理センター管理に加え、離島環境に伴う焼却灰やリサイクル品等の島外搬出経費</a:t>
          </a:r>
          <a:r>
            <a:rPr kumimoji="1" lang="ja-JP" altLang="en-US" sz="900" b="0" i="0" baseline="0">
              <a:solidFill>
                <a:schemeClr val="dk1"/>
              </a:solidFill>
              <a:effectLst/>
              <a:latin typeface="+mn-lt"/>
              <a:ea typeface="+mn-ea"/>
              <a:cs typeface="+mn-cs"/>
            </a:rPr>
            <a:t>、簡易水道特別会計繰出金</a:t>
          </a:r>
          <a:r>
            <a:rPr kumimoji="1" lang="ja-JP" altLang="ja-JP" sz="900" b="0" i="0" baseline="0">
              <a:solidFill>
                <a:schemeClr val="dk1"/>
              </a:solidFill>
              <a:effectLst/>
              <a:latin typeface="+mn-lt"/>
              <a:ea typeface="+mn-ea"/>
              <a:cs typeface="+mn-cs"/>
            </a:rPr>
            <a:t>の増加による。</a:t>
          </a:r>
          <a:endParaRPr kumimoji="1"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農林水産業費は、</a:t>
          </a:r>
          <a:r>
            <a:rPr kumimoji="1" lang="ja-JP" altLang="en-US" sz="900" b="0" i="0" baseline="0">
              <a:solidFill>
                <a:schemeClr val="dk1"/>
              </a:solidFill>
              <a:effectLst/>
              <a:latin typeface="+mn-lt"/>
              <a:ea typeface="+mn-ea"/>
              <a:cs typeface="+mn-cs"/>
            </a:rPr>
            <a:t>定置網新規設置事業等の投資的事業を実施したが、類似団体内平均を下回った</a:t>
          </a:r>
          <a:r>
            <a:rPr kumimoji="1" lang="ja-JP" altLang="ja-JP" sz="900" b="0" i="0" baseline="0">
              <a:solidFill>
                <a:schemeClr val="dk1"/>
              </a:solidFill>
              <a:effectLst/>
              <a:latin typeface="+mn-lt"/>
              <a:ea typeface="+mn-ea"/>
              <a:cs typeface="+mn-cs"/>
            </a:rPr>
            <a:t>。商工費が類似団体内平均を上回っている要因としては、観光産業を基幹産業に据え温泉施設の観光施設整備、海水浴場の運営等を実施しているためである。土木費は、残土処分場新設整備</a:t>
          </a:r>
          <a:r>
            <a:rPr kumimoji="1" lang="ja-JP" altLang="en-US" sz="900" b="0" i="0" baseline="0">
              <a:solidFill>
                <a:schemeClr val="dk1"/>
              </a:solidFill>
              <a:effectLst/>
              <a:latin typeface="+mn-lt"/>
              <a:ea typeface="+mn-ea"/>
              <a:cs typeface="+mn-cs"/>
            </a:rPr>
            <a:t>の事業費が昨年度より減額となり</a:t>
          </a:r>
          <a:r>
            <a:rPr kumimoji="1" lang="ja-JP" altLang="ja-JP" sz="900" b="0" i="0" baseline="0">
              <a:solidFill>
                <a:schemeClr val="dk1"/>
              </a:solidFill>
              <a:effectLst/>
              <a:latin typeface="+mn-lt"/>
              <a:ea typeface="+mn-ea"/>
              <a:cs typeface="+mn-cs"/>
            </a:rPr>
            <a:t>類似団体内平均を</a:t>
          </a:r>
          <a:r>
            <a:rPr kumimoji="1" lang="ja-JP" altLang="en-US" sz="900" b="0" i="0" baseline="0">
              <a:solidFill>
                <a:schemeClr val="dk1"/>
              </a:solidFill>
              <a:effectLst/>
              <a:latin typeface="+mn-lt"/>
              <a:ea typeface="+mn-ea"/>
              <a:cs typeface="+mn-cs"/>
            </a:rPr>
            <a:t>下</a:t>
          </a:r>
          <a:r>
            <a:rPr kumimoji="1" lang="ja-JP" altLang="ja-JP" sz="900" b="0" i="0" baseline="0">
              <a:solidFill>
                <a:schemeClr val="dk1"/>
              </a:solidFill>
              <a:effectLst/>
              <a:latin typeface="+mn-lt"/>
              <a:ea typeface="+mn-ea"/>
              <a:cs typeface="+mn-cs"/>
            </a:rPr>
            <a:t>回った。消防費が類似団体内平均と比較し高い水準にあるのは、消防本部及び消防団に係る経費に加え、</a:t>
          </a:r>
          <a:r>
            <a:rPr kumimoji="1" lang="en-US" altLang="ja-JP" sz="900" b="0" i="0" baseline="0">
              <a:solidFill>
                <a:schemeClr val="dk1"/>
              </a:solidFill>
              <a:effectLst/>
              <a:latin typeface="+mn-lt"/>
              <a:ea typeface="+mn-ea"/>
              <a:cs typeface="+mn-cs"/>
            </a:rPr>
            <a:t>R2</a:t>
          </a:r>
          <a:r>
            <a:rPr kumimoji="1" lang="ja-JP" altLang="en-US" sz="900" b="0" i="0" baseline="0">
              <a:solidFill>
                <a:schemeClr val="dk1"/>
              </a:solidFill>
              <a:effectLst/>
              <a:latin typeface="+mn-lt"/>
              <a:ea typeface="+mn-ea"/>
              <a:cs typeface="+mn-cs"/>
            </a:rPr>
            <a:t>年度は大型投資的の防災行政無線デジタル化を実施したことによる</a:t>
          </a:r>
          <a:r>
            <a:rPr kumimoji="1" lang="ja-JP" altLang="ja-JP" sz="900" b="0" i="0" baseline="0">
              <a:solidFill>
                <a:schemeClr val="dk1"/>
              </a:solidFill>
              <a:effectLst/>
              <a:latin typeface="+mn-lt"/>
              <a:ea typeface="+mn-ea"/>
              <a:cs typeface="+mn-cs"/>
            </a:rPr>
            <a:t>。教育費は、</a:t>
          </a:r>
          <a:r>
            <a:rPr kumimoji="1" lang="en-US" altLang="ja-JP" sz="900" b="0" i="0" baseline="0">
              <a:solidFill>
                <a:schemeClr val="dk1"/>
              </a:solidFill>
              <a:effectLst/>
              <a:latin typeface="+mn-lt"/>
              <a:ea typeface="+mn-ea"/>
              <a:cs typeface="+mn-cs"/>
            </a:rPr>
            <a:t>ICT</a:t>
          </a:r>
          <a:r>
            <a:rPr kumimoji="1" lang="ja-JP" altLang="en-US" sz="900" b="0" i="0" baseline="0">
              <a:solidFill>
                <a:schemeClr val="dk1"/>
              </a:solidFill>
              <a:effectLst/>
              <a:latin typeface="+mn-lt"/>
              <a:ea typeface="+mn-ea"/>
              <a:cs typeface="+mn-cs"/>
            </a:rPr>
            <a:t>整備事業を実施したが</a:t>
          </a:r>
          <a:r>
            <a:rPr kumimoji="1" lang="ja-JP" altLang="ja-JP" sz="900" b="0" i="0" baseline="0">
              <a:solidFill>
                <a:schemeClr val="dk1"/>
              </a:solidFill>
              <a:effectLst/>
              <a:latin typeface="+mn-lt"/>
              <a:ea typeface="+mn-ea"/>
              <a:cs typeface="+mn-cs"/>
            </a:rPr>
            <a:t>小中学校体育館空調設置工事</a:t>
          </a:r>
          <a:r>
            <a:rPr kumimoji="1" lang="ja-JP" altLang="en-US" sz="900" b="0" i="0" baseline="0">
              <a:solidFill>
                <a:schemeClr val="dk1"/>
              </a:solidFill>
              <a:effectLst/>
              <a:latin typeface="+mn-lt"/>
              <a:ea typeface="+mn-ea"/>
              <a:cs typeface="+mn-cs"/>
            </a:rPr>
            <a:t>完了</a:t>
          </a:r>
          <a:r>
            <a:rPr kumimoji="1" lang="ja-JP" altLang="ja-JP" sz="900" b="0" i="0" baseline="0">
              <a:solidFill>
                <a:schemeClr val="dk1"/>
              </a:solidFill>
              <a:effectLst/>
              <a:latin typeface="+mn-lt"/>
              <a:ea typeface="+mn-ea"/>
              <a:cs typeface="+mn-cs"/>
            </a:rPr>
            <a:t>に伴い類似団体内平均を下回った。災害復旧費は台風</a:t>
          </a:r>
          <a:r>
            <a:rPr kumimoji="1" lang="en-US" altLang="ja-JP" sz="900" b="0" i="0" baseline="0">
              <a:solidFill>
                <a:schemeClr val="dk1"/>
              </a:solidFill>
              <a:effectLst/>
              <a:latin typeface="+mn-lt"/>
              <a:ea typeface="+mn-ea"/>
              <a:cs typeface="+mn-cs"/>
            </a:rPr>
            <a:t>14</a:t>
          </a:r>
          <a:r>
            <a:rPr kumimoji="1" lang="ja-JP" altLang="ja-JP" sz="900" b="0" i="0" baseline="0">
              <a:solidFill>
                <a:schemeClr val="dk1"/>
              </a:solidFill>
              <a:effectLst/>
              <a:latin typeface="+mn-lt"/>
              <a:ea typeface="+mn-ea"/>
              <a:cs typeface="+mn-cs"/>
            </a:rPr>
            <a:t>号による復旧</a:t>
          </a:r>
          <a:r>
            <a:rPr kumimoji="1" lang="ja-JP" altLang="en-US" sz="900" b="0" i="0" baseline="0">
              <a:solidFill>
                <a:schemeClr val="dk1"/>
              </a:solidFill>
              <a:effectLst/>
              <a:latin typeface="+mn-lt"/>
              <a:ea typeface="+mn-ea"/>
              <a:cs typeface="+mn-cs"/>
            </a:rPr>
            <a:t>工事実施</a:t>
          </a:r>
          <a:r>
            <a:rPr kumimoji="1" lang="ja-JP" altLang="ja-JP" sz="900" b="0" i="0" baseline="0">
              <a:solidFill>
                <a:schemeClr val="dk1"/>
              </a:solidFill>
              <a:effectLst/>
              <a:latin typeface="+mn-lt"/>
              <a:ea typeface="+mn-ea"/>
              <a:cs typeface="+mn-cs"/>
            </a:rPr>
            <a:t>のため</a:t>
          </a:r>
          <a:r>
            <a:rPr kumimoji="1" lang="ja-JP" altLang="en-US" sz="900" b="0" i="0" baseline="0">
              <a:solidFill>
                <a:schemeClr val="dk1"/>
              </a:solidFill>
              <a:effectLst/>
              <a:latin typeface="+mn-lt"/>
              <a:ea typeface="+mn-ea"/>
              <a:cs typeface="+mn-cs"/>
            </a:rPr>
            <a:t>増額となった</a:t>
          </a:r>
          <a:r>
            <a:rPr kumimoji="1" lang="ja-JP" altLang="ja-JP" sz="900" b="0" i="0" baseline="0">
              <a:solidFill>
                <a:schemeClr val="dk1"/>
              </a:solidFill>
              <a:effectLst/>
              <a:latin typeface="+mn-lt"/>
              <a:ea typeface="+mn-ea"/>
              <a:cs typeface="+mn-cs"/>
            </a:rPr>
            <a:t>。公債費は過年度の大型投資的事業起債の償還開始に伴い増加しているが、類似団体内平均を下回った。諸支出金が類似団体内平均と比べ高い水準にある要因としては、村内唯一の公共交通手段として運営している旅客自動車運送事業会計への補助が発生して</a:t>
          </a:r>
          <a:r>
            <a:rPr kumimoji="1" lang="ja-JP" altLang="en-US" sz="900" b="0" i="0" baseline="0">
              <a:solidFill>
                <a:schemeClr val="dk1"/>
              </a:solidFill>
              <a:effectLst/>
              <a:latin typeface="+mn-lt"/>
              <a:ea typeface="+mn-ea"/>
              <a:cs typeface="+mn-cs"/>
            </a:rPr>
            <a:t>おり、</a:t>
          </a:r>
          <a:r>
            <a:rPr kumimoji="1" lang="en-US" altLang="ja-JP" sz="900" b="0" i="0" baseline="0">
              <a:solidFill>
                <a:schemeClr val="dk1"/>
              </a:solidFill>
              <a:effectLst/>
              <a:latin typeface="+mn-lt"/>
              <a:ea typeface="+mn-ea"/>
              <a:cs typeface="+mn-cs"/>
            </a:rPr>
            <a:t>R2</a:t>
          </a:r>
          <a:r>
            <a:rPr kumimoji="1" lang="ja-JP" altLang="en-US" sz="900" b="0" i="0" baseline="0">
              <a:solidFill>
                <a:schemeClr val="dk1"/>
              </a:solidFill>
              <a:effectLst/>
              <a:latin typeface="+mn-lt"/>
              <a:ea typeface="+mn-ea"/>
              <a:cs typeface="+mn-cs"/>
            </a:rPr>
            <a:t>年度は新型コロナウイルス感染症の影響によりバス貸切収入減少に伴う補助金が増額となった</a:t>
          </a:r>
          <a:r>
            <a:rPr kumimoji="1" lang="ja-JP" altLang="ja-JP" sz="900" b="0" i="0" baseline="0">
              <a:solidFill>
                <a:schemeClr val="dk1"/>
              </a:solidFill>
              <a:effectLst/>
              <a:latin typeface="+mn-lt"/>
              <a:ea typeface="+mn-ea"/>
              <a:cs typeface="+mn-cs"/>
            </a:rPr>
            <a:t>ためである。</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財政調整基金においては、</a:t>
          </a:r>
          <a:r>
            <a:rPr kumimoji="1" lang="ja-JP" altLang="ja-JP" sz="1100">
              <a:solidFill>
                <a:schemeClr val="dk1"/>
              </a:solidFill>
              <a:effectLst/>
              <a:latin typeface="+mn-lt"/>
              <a:ea typeface="+mn-ea"/>
              <a:cs typeface="+mn-cs"/>
            </a:rPr>
            <a:t>取崩額の抑制や財政調整基金への積立を強化した。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実質収支額については、継続的に黒字を確保している。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今後も事務事業の見直しや再編、優先順位付け等を推進し、健全な財政運営に努める。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すべての会計において黒字となっている。しかし、特別会計については、一般会計からの繰入金により黒字としている状況である。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徴収努力により歳入増加となっている特別会計もあり、今後も</a:t>
          </a:r>
          <a:r>
            <a:rPr kumimoji="1" lang="ja-JP" altLang="ja-JP" sz="1100" b="0" i="0" baseline="0">
              <a:solidFill>
                <a:schemeClr val="dk1"/>
              </a:solidFill>
              <a:effectLst/>
              <a:latin typeface="+mn-lt"/>
              <a:ea typeface="+mn-ea"/>
              <a:cs typeface="+mn-cs"/>
            </a:rPr>
            <a:t>各特別会計の自己財源の収入増のため、税額等の見直しと滞納整理をより推進し財政の健全運営を図る。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4878227</v>
      </c>
      <c r="BO4" s="426"/>
      <c r="BP4" s="426"/>
      <c r="BQ4" s="426"/>
      <c r="BR4" s="426"/>
      <c r="BS4" s="426"/>
      <c r="BT4" s="426"/>
      <c r="BU4" s="427"/>
      <c r="BV4" s="425">
        <v>4271168</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6.7</v>
      </c>
      <c r="CU4" s="610"/>
      <c r="CV4" s="610"/>
      <c r="CW4" s="610"/>
      <c r="CX4" s="610"/>
      <c r="CY4" s="610"/>
      <c r="CZ4" s="610"/>
      <c r="DA4" s="611"/>
      <c r="DB4" s="609">
        <v>9.8000000000000007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4757448</v>
      </c>
      <c r="BO5" s="431"/>
      <c r="BP5" s="431"/>
      <c r="BQ5" s="431"/>
      <c r="BR5" s="431"/>
      <c r="BS5" s="431"/>
      <c r="BT5" s="431"/>
      <c r="BU5" s="432"/>
      <c r="BV5" s="430">
        <v>4116573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85.2</v>
      </c>
      <c r="CU5" s="401"/>
      <c r="CV5" s="401"/>
      <c r="CW5" s="401"/>
      <c r="CX5" s="401"/>
      <c r="CY5" s="401"/>
      <c r="CZ5" s="401"/>
      <c r="DA5" s="402"/>
      <c r="DB5" s="400">
        <v>91.1</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120779</v>
      </c>
      <c r="BO6" s="431"/>
      <c r="BP6" s="431"/>
      <c r="BQ6" s="431"/>
      <c r="BR6" s="431"/>
      <c r="BS6" s="431"/>
      <c r="BT6" s="431"/>
      <c r="BU6" s="432"/>
      <c r="BV6" s="430">
        <v>154595</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88</v>
      </c>
      <c r="CU6" s="584"/>
      <c r="CV6" s="584"/>
      <c r="CW6" s="584"/>
      <c r="CX6" s="584"/>
      <c r="CY6" s="584"/>
      <c r="CZ6" s="584"/>
      <c r="DA6" s="585"/>
      <c r="DB6" s="583">
        <v>94</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6380</v>
      </c>
      <c r="BO7" s="431"/>
      <c r="BP7" s="431"/>
      <c r="BQ7" s="431"/>
      <c r="BR7" s="431"/>
      <c r="BS7" s="431"/>
      <c r="BT7" s="431"/>
      <c r="BU7" s="432"/>
      <c r="BV7" s="430">
        <v>0</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1712264</v>
      </c>
      <c r="CU7" s="431"/>
      <c r="CV7" s="431"/>
      <c r="CW7" s="431"/>
      <c r="CX7" s="431"/>
      <c r="CY7" s="431"/>
      <c r="CZ7" s="431"/>
      <c r="DA7" s="432"/>
      <c r="DB7" s="430">
        <v>1584601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94</v>
      </c>
      <c r="AV8" s="488"/>
      <c r="AW8" s="488"/>
      <c r="AX8" s="488"/>
      <c r="AY8" s="410" t="s">
        <v>108</v>
      </c>
      <c r="AZ8" s="411"/>
      <c r="BA8" s="411"/>
      <c r="BB8" s="411"/>
      <c r="BC8" s="411"/>
      <c r="BD8" s="411"/>
      <c r="BE8" s="411"/>
      <c r="BF8" s="411"/>
      <c r="BG8" s="411"/>
      <c r="BH8" s="411"/>
      <c r="BI8" s="411"/>
      <c r="BJ8" s="411"/>
      <c r="BK8" s="411"/>
      <c r="BL8" s="411"/>
      <c r="BM8" s="412"/>
      <c r="BN8" s="430">
        <v>114399</v>
      </c>
      <c r="BO8" s="431"/>
      <c r="BP8" s="431"/>
      <c r="BQ8" s="431"/>
      <c r="BR8" s="431"/>
      <c r="BS8" s="431"/>
      <c r="BT8" s="431"/>
      <c r="BU8" s="432"/>
      <c r="BV8" s="430">
        <v>154595</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0.23</v>
      </c>
      <c r="CU8" s="544"/>
      <c r="CV8" s="544"/>
      <c r="CW8" s="544"/>
      <c r="CX8" s="544"/>
      <c r="CY8" s="544"/>
      <c r="CZ8" s="544"/>
      <c r="DA8" s="545"/>
      <c r="DB8" s="543">
        <v>0.24</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2273</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94</v>
      </c>
      <c r="AV9" s="488"/>
      <c r="AW9" s="488"/>
      <c r="AX9" s="488"/>
      <c r="AY9" s="410" t="s">
        <v>114</v>
      </c>
      <c r="AZ9" s="411"/>
      <c r="BA9" s="411"/>
      <c r="BB9" s="411"/>
      <c r="BC9" s="411"/>
      <c r="BD9" s="411"/>
      <c r="BE9" s="411"/>
      <c r="BF9" s="411"/>
      <c r="BG9" s="411"/>
      <c r="BH9" s="411"/>
      <c r="BI9" s="411"/>
      <c r="BJ9" s="411"/>
      <c r="BK9" s="411"/>
      <c r="BL9" s="411"/>
      <c r="BM9" s="412"/>
      <c r="BN9" s="430">
        <v>-40196</v>
      </c>
      <c r="BO9" s="431"/>
      <c r="BP9" s="431"/>
      <c r="BQ9" s="431"/>
      <c r="BR9" s="431"/>
      <c r="BS9" s="431"/>
      <c r="BT9" s="431"/>
      <c r="BU9" s="432"/>
      <c r="BV9" s="430">
        <v>24499</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10.8</v>
      </c>
      <c r="CU9" s="401"/>
      <c r="CV9" s="401"/>
      <c r="CW9" s="401"/>
      <c r="CX9" s="401"/>
      <c r="CY9" s="401"/>
      <c r="CZ9" s="401"/>
      <c r="DA9" s="402"/>
      <c r="DB9" s="400">
        <v>11.6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116</v>
      </c>
      <c r="M10" s="404"/>
      <c r="N10" s="404"/>
      <c r="O10" s="404"/>
      <c r="P10" s="404"/>
      <c r="Q10" s="405"/>
      <c r="R10" s="406">
        <v>2482</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77477</v>
      </c>
      <c r="BO10" s="431"/>
      <c r="BP10" s="431"/>
      <c r="BQ10" s="431"/>
      <c r="BR10" s="431"/>
      <c r="BS10" s="431"/>
      <c r="BT10" s="431"/>
      <c r="BU10" s="432"/>
      <c r="BV10" s="430">
        <v>71178</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2383</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58442</v>
      </c>
      <c r="BO12" s="431"/>
      <c r="BP12" s="431"/>
      <c r="BQ12" s="431"/>
      <c r="BR12" s="431"/>
      <c r="BS12" s="431"/>
      <c r="BT12" s="431"/>
      <c r="BU12" s="432"/>
      <c r="BV12" s="430">
        <v>66547</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127</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136</v>
      </c>
      <c r="N13" s="531"/>
      <c r="O13" s="531"/>
      <c r="P13" s="531"/>
      <c r="Q13" s="532"/>
      <c r="R13" s="533">
        <v>2351</v>
      </c>
      <c r="S13" s="534"/>
      <c r="T13" s="534"/>
      <c r="U13" s="534"/>
      <c r="V13" s="535"/>
      <c r="W13" s="521" t="s">
        <v>137</v>
      </c>
      <c r="X13" s="443"/>
      <c r="Y13" s="443"/>
      <c r="Z13" s="443"/>
      <c r="AA13" s="443"/>
      <c r="AB13" s="444"/>
      <c r="AC13" s="406">
        <v>100</v>
      </c>
      <c r="AD13" s="407"/>
      <c r="AE13" s="407"/>
      <c r="AF13" s="407"/>
      <c r="AG13" s="408"/>
      <c r="AH13" s="406">
        <v>105</v>
      </c>
      <c r="AI13" s="407"/>
      <c r="AJ13" s="407"/>
      <c r="AK13" s="407"/>
      <c r="AL13" s="409"/>
      <c r="AM13" s="499" t="s">
        <v>138</v>
      </c>
      <c r="AN13" s="404"/>
      <c r="AO13" s="404"/>
      <c r="AP13" s="404"/>
      <c r="AQ13" s="404"/>
      <c r="AR13" s="404"/>
      <c r="AS13" s="404"/>
      <c r="AT13" s="405"/>
      <c r="AU13" s="487" t="s">
        <v>139</v>
      </c>
      <c r="AV13" s="488"/>
      <c r="AW13" s="488"/>
      <c r="AX13" s="488"/>
      <c r="AY13" s="410" t="s">
        <v>140</v>
      </c>
      <c r="AZ13" s="411"/>
      <c r="BA13" s="411"/>
      <c r="BB13" s="411"/>
      <c r="BC13" s="411"/>
      <c r="BD13" s="411"/>
      <c r="BE13" s="411"/>
      <c r="BF13" s="411"/>
      <c r="BG13" s="411"/>
      <c r="BH13" s="411"/>
      <c r="BI13" s="411"/>
      <c r="BJ13" s="411"/>
      <c r="BK13" s="411"/>
      <c r="BL13" s="411"/>
      <c r="BM13" s="412"/>
      <c r="BN13" s="430">
        <v>-21161</v>
      </c>
      <c r="BO13" s="431"/>
      <c r="BP13" s="431"/>
      <c r="BQ13" s="431"/>
      <c r="BR13" s="431"/>
      <c r="BS13" s="431"/>
      <c r="BT13" s="431"/>
      <c r="BU13" s="432"/>
      <c r="BV13" s="430">
        <v>29130</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5.6</v>
      </c>
      <c r="CU13" s="401"/>
      <c r="CV13" s="401"/>
      <c r="CW13" s="401"/>
      <c r="CX13" s="401"/>
      <c r="CY13" s="401"/>
      <c r="CZ13" s="401"/>
      <c r="DA13" s="402"/>
      <c r="DB13" s="400">
        <v>4.7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2425</v>
      </c>
      <c r="S14" s="534"/>
      <c r="T14" s="534"/>
      <c r="U14" s="534"/>
      <c r="V14" s="535"/>
      <c r="W14" s="536"/>
      <c r="X14" s="446"/>
      <c r="Y14" s="446"/>
      <c r="Z14" s="446"/>
      <c r="AA14" s="446"/>
      <c r="AB14" s="447"/>
      <c r="AC14" s="526">
        <v>7.2</v>
      </c>
      <c r="AD14" s="527"/>
      <c r="AE14" s="527"/>
      <c r="AF14" s="527"/>
      <c r="AG14" s="528"/>
      <c r="AH14" s="526">
        <v>7.2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2393</v>
      </c>
      <c r="S15" s="534"/>
      <c r="T15" s="534"/>
      <c r="U15" s="534"/>
      <c r="V15" s="535"/>
      <c r="W15" s="521" t="s">
        <v>145</v>
      </c>
      <c r="X15" s="443"/>
      <c r="Y15" s="443"/>
      <c r="Z15" s="443"/>
      <c r="AA15" s="443"/>
      <c r="AB15" s="444"/>
      <c r="AC15" s="406">
        <v>282</v>
      </c>
      <c r="AD15" s="407"/>
      <c r="AE15" s="407"/>
      <c r="AF15" s="407"/>
      <c r="AG15" s="408"/>
      <c r="AH15" s="406">
        <v>317</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348574</v>
      </c>
      <c r="BO15" s="426"/>
      <c r="BP15" s="426"/>
      <c r="BQ15" s="426"/>
      <c r="BR15" s="426"/>
      <c r="BS15" s="426"/>
      <c r="BT15" s="426"/>
      <c r="BU15" s="427"/>
      <c r="BV15" s="425">
        <v>351328</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20.2</v>
      </c>
      <c r="AD16" s="527"/>
      <c r="AE16" s="527"/>
      <c r="AF16" s="527"/>
      <c r="AG16" s="528"/>
      <c r="AH16" s="526">
        <v>21.7</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1569031</v>
      </c>
      <c r="BO16" s="431"/>
      <c r="BP16" s="431"/>
      <c r="BQ16" s="431"/>
      <c r="BR16" s="431"/>
      <c r="BS16" s="431"/>
      <c r="BT16" s="431"/>
      <c r="BU16" s="432"/>
      <c r="BV16" s="430">
        <v>1458177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152</v>
      </c>
      <c r="S17" s="519"/>
      <c r="T17" s="519"/>
      <c r="U17" s="519"/>
      <c r="V17" s="520"/>
      <c r="W17" s="521" t="s">
        <v>153</v>
      </c>
      <c r="X17" s="443"/>
      <c r="Y17" s="443"/>
      <c r="Z17" s="443"/>
      <c r="AA17" s="443"/>
      <c r="AB17" s="444"/>
      <c r="AC17" s="406">
        <v>1014</v>
      </c>
      <c r="AD17" s="407"/>
      <c r="AE17" s="407"/>
      <c r="AF17" s="407"/>
      <c r="AG17" s="408"/>
      <c r="AH17" s="406">
        <v>1037</v>
      </c>
      <c r="AI17" s="407"/>
      <c r="AJ17" s="407"/>
      <c r="AK17" s="407"/>
      <c r="AL17" s="409"/>
      <c r="AM17" s="499"/>
      <c r="AN17" s="404"/>
      <c r="AO17" s="404"/>
      <c r="AP17" s="404"/>
      <c r="AQ17" s="404"/>
      <c r="AR17" s="404"/>
      <c r="AS17" s="404"/>
      <c r="AT17" s="405"/>
      <c r="AU17" s="487"/>
      <c r="AV17" s="488"/>
      <c r="AW17" s="488"/>
      <c r="AX17" s="488"/>
      <c r="AY17" s="410" t="s">
        <v>154</v>
      </c>
      <c r="AZ17" s="411"/>
      <c r="BA17" s="411"/>
      <c r="BB17" s="411"/>
      <c r="BC17" s="411"/>
      <c r="BD17" s="411"/>
      <c r="BE17" s="411"/>
      <c r="BF17" s="411"/>
      <c r="BG17" s="411"/>
      <c r="BH17" s="411"/>
      <c r="BI17" s="411"/>
      <c r="BJ17" s="411"/>
      <c r="BK17" s="411"/>
      <c r="BL17" s="411"/>
      <c r="BM17" s="412"/>
      <c r="BN17" s="430">
        <v>438535</v>
      </c>
      <c r="BO17" s="431"/>
      <c r="BP17" s="431"/>
      <c r="BQ17" s="431"/>
      <c r="BR17" s="431"/>
      <c r="BS17" s="431"/>
      <c r="BT17" s="431"/>
      <c r="BU17" s="432"/>
      <c r="BV17" s="430">
        <v>445910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155</v>
      </c>
      <c r="C18" s="493"/>
      <c r="D18" s="493"/>
      <c r="E18" s="494"/>
      <c r="F18" s="494"/>
      <c r="G18" s="494"/>
      <c r="H18" s="494"/>
      <c r="I18" s="494"/>
      <c r="J18" s="494"/>
      <c r="K18" s="494"/>
      <c r="L18" s="495">
        <v>55.26</v>
      </c>
      <c r="M18" s="495"/>
      <c r="N18" s="495"/>
      <c r="O18" s="495"/>
      <c r="P18" s="495"/>
      <c r="Q18" s="495"/>
      <c r="R18" s="496"/>
      <c r="S18" s="496"/>
      <c r="T18" s="496"/>
      <c r="U18" s="496"/>
      <c r="V18" s="497"/>
      <c r="W18" s="511"/>
      <c r="X18" s="512"/>
      <c r="Y18" s="512"/>
      <c r="Z18" s="512"/>
      <c r="AA18" s="512"/>
      <c r="AB18" s="522"/>
      <c r="AC18" s="394">
        <v>72.599999999999994</v>
      </c>
      <c r="AD18" s="395"/>
      <c r="AE18" s="395"/>
      <c r="AF18" s="395"/>
      <c r="AG18" s="498"/>
      <c r="AH18" s="394">
        <v>71.099999999999994</v>
      </c>
      <c r="AI18" s="395"/>
      <c r="AJ18" s="395"/>
      <c r="AK18" s="395"/>
      <c r="AL18" s="396"/>
      <c r="AM18" s="499"/>
      <c r="AN18" s="404"/>
      <c r="AO18" s="404"/>
      <c r="AP18" s="404"/>
      <c r="AQ18" s="404"/>
      <c r="AR18" s="404"/>
      <c r="AS18" s="404"/>
      <c r="AT18" s="405"/>
      <c r="AU18" s="487"/>
      <c r="AV18" s="488"/>
      <c r="AW18" s="488"/>
      <c r="AX18" s="488"/>
      <c r="AY18" s="410" t="s">
        <v>156</v>
      </c>
      <c r="AZ18" s="411"/>
      <c r="BA18" s="411"/>
      <c r="BB18" s="411"/>
      <c r="BC18" s="411"/>
      <c r="BD18" s="411"/>
      <c r="BE18" s="411"/>
      <c r="BF18" s="411"/>
      <c r="BG18" s="411"/>
      <c r="BH18" s="411"/>
      <c r="BI18" s="411"/>
      <c r="BJ18" s="411"/>
      <c r="BK18" s="411"/>
      <c r="BL18" s="411"/>
      <c r="BM18" s="412"/>
      <c r="BN18" s="430">
        <v>1470582</v>
      </c>
      <c r="BO18" s="431"/>
      <c r="BP18" s="431"/>
      <c r="BQ18" s="431"/>
      <c r="BR18" s="431"/>
      <c r="BS18" s="431"/>
      <c r="BT18" s="431"/>
      <c r="BU18" s="432"/>
      <c r="BV18" s="430">
        <v>1449351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157</v>
      </c>
      <c r="C19" s="493"/>
      <c r="D19" s="493"/>
      <c r="E19" s="494"/>
      <c r="F19" s="494"/>
      <c r="G19" s="494"/>
      <c r="H19" s="494"/>
      <c r="I19" s="494"/>
      <c r="J19" s="494"/>
      <c r="K19" s="494"/>
      <c r="L19" s="500">
        <v>41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158</v>
      </c>
      <c r="AZ19" s="411"/>
      <c r="BA19" s="411"/>
      <c r="BB19" s="411"/>
      <c r="BC19" s="411"/>
      <c r="BD19" s="411"/>
      <c r="BE19" s="411"/>
      <c r="BF19" s="411"/>
      <c r="BG19" s="411"/>
      <c r="BH19" s="411"/>
      <c r="BI19" s="411"/>
      <c r="BJ19" s="411"/>
      <c r="BK19" s="411"/>
      <c r="BL19" s="411"/>
      <c r="BM19" s="412"/>
      <c r="BN19" s="430">
        <v>2380463</v>
      </c>
      <c r="BO19" s="431"/>
      <c r="BP19" s="431"/>
      <c r="BQ19" s="431"/>
      <c r="BR19" s="431"/>
      <c r="BS19" s="431"/>
      <c r="BT19" s="431"/>
      <c r="BU19" s="432"/>
      <c r="BV19" s="430">
        <v>2080633</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159</v>
      </c>
      <c r="C20" s="493"/>
      <c r="D20" s="493"/>
      <c r="E20" s="494"/>
      <c r="F20" s="494"/>
      <c r="G20" s="494"/>
      <c r="H20" s="494"/>
      <c r="I20" s="494"/>
      <c r="J20" s="494"/>
      <c r="K20" s="494"/>
      <c r="L20" s="500">
        <v>1377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160</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161</v>
      </c>
      <c r="C22" s="460"/>
      <c r="D22" s="461"/>
      <c r="E22" s="468" t="s">
        <v>1</v>
      </c>
      <c r="F22" s="443"/>
      <c r="G22" s="443"/>
      <c r="H22" s="443"/>
      <c r="I22" s="443"/>
      <c r="J22" s="443"/>
      <c r="K22" s="444"/>
      <c r="L22" s="468" t="s">
        <v>162</v>
      </c>
      <c r="M22" s="443"/>
      <c r="N22" s="443"/>
      <c r="O22" s="443"/>
      <c r="P22" s="444"/>
      <c r="Q22" s="453" t="s">
        <v>163</v>
      </c>
      <c r="R22" s="454"/>
      <c r="S22" s="454"/>
      <c r="T22" s="454"/>
      <c r="U22" s="454"/>
      <c r="V22" s="469"/>
      <c r="W22" s="471" t="s">
        <v>164</v>
      </c>
      <c r="X22" s="460"/>
      <c r="Y22" s="461"/>
      <c r="Z22" s="468" t="s">
        <v>1</v>
      </c>
      <c r="AA22" s="443"/>
      <c r="AB22" s="443"/>
      <c r="AC22" s="443"/>
      <c r="AD22" s="443"/>
      <c r="AE22" s="443"/>
      <c r="AF22" s="443"/>
      <c r="AG22" s="444"/>
      <c r="AH22" s="442" t="s">
        <v>165</v>
      </c>
      <c r="AI22" s="443"/>
      <c r="AJ22" s="443"/>
      <c r="AK22" s="443"/>
      <c r="AL22" s="444"/>
      <c r="AM22" s="442" t="s">
        <v>166</v>
      </c>
      <c r="AN22" s="448"/>
      <c r="AO22" s="448"/>
      <c r="AP22" s="448"/>
      <c r="AQ22" s="448"/>
      <c r="AR22" s="449"/>
      <c r="AS22" s="453" t="s">
        <v>163</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167</v>
      </c>
      <c r="AZ23" s="423"/>
      <c r="BA23" s="423"/>
      <c r="BB23" s="423"/>
      <c r="BC23" s="423"/>
      <c r="BD23" s="423"/>
      <c r="BE23" s="423"/>
      <c r="BF23" s="423"/>
      <c r="BG23" s="423"/>
      <c r="BH23" s="423"/>
      <c r="BI23" s="423"/>
      <c r="BJ23" s="423"/>
      <c r="BK23" s="423"/>
      <c r="BL23" s="423"/>
      <c r="BM23" s="424"/>
      <c r="BN23" s="430">
        <v>3306363</v>
      </c>
      <c r="BO23" s="431"/>
      <c r="BP23" s="431"/>
      <c r="BQ23" s="431"/>
      <c r="BR23" s="431"/>
      <c r="BS23" s="431"/>
      <c r="BT23" s="431"/>
      <c r="BU23" s="432"/>
      <c r="BV23" s="430">
        <v>3115169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168</v>
      </c>
      <c r="F24" s="404"/>
      <c r="G24" s="404"/>
      <c r="H24" s="404"/>
      <c r="I24" s="404"/>
      <c r="J24" s="404"/>
      <c r="K24" s="405"/>
      <c r="L24" s="406">
        <v>1</v>
      </c>
      <c r="M24" s="407"/>
      <c r="N24" s="407"/>
      <c r="O24" s="407"/>
      <c r="P24" s="408"/>
      <c r="Q24" s="406">
        <v>7100</v>
      </c>
      <c r="R24" s="407"/>
      <c r="S24" s="407"/>
      <c r="T24" s="407"/>
      <c r="U24" s="407"/>
      <c r="V24" s="408"/>
      <c r="W24" s="472"/>
      <c r="X24" s="463"/>
      <c r="Y24" s="464"/>
      <c r="Z24" s="403" t="s">
        <v>169</v>
      </c>
      <c r="AA24" s="404"/>
      <c r="AB24" s="404"/>
      <c r="AC24" s="404"/>
      <c r="AD24" s="404"/>
      <c r="AE24" s="404"/>
      <c r="AF24" s="404"/>
      <c r="AG24" s="405"/>
      <c r="AH24" s="406">
        <v>86</v>
      </c>
      <c r="AI24" s="407"/>
      <c r="AJ24" s="407"/>
      <c r="AK24" s="407"/>
      <c r="AL24" s="408"/>
      <c r="AM24" s="406">
        <v>228588</v>
      </c>
      <c r="AN24" s="407"/>
      <c r="AO24" s="407"/>
      <c r="AP24" s="407"/>
      <c r="AQ24" s="407"/>
      <c r="AR24" s="408"/>
      <c r="AS24" s="406">
        <v>2658</v>
      </c>
      <c r="AT24" s="407"/>
      <c r="AU24" s="407"/>
      <c r="AV24" s="407"/>
      <c r="AW24" s="407"/>
      <c r="AX24" s="409"/>
      <c r="AY24" s="397" t="s">
        <v>170</v>
      </c>
      <c r="AZ24" s="398"/>
      <c r="BA24" s="398"/>
      <c r="BB24" s="398"/>
      <c r="BC24" s="398"/>
      <c r="BD24" s="398"/>
      <c r="BE24" s="398"/>
      <c r="BF24" s="398"/>
      <c r="BG24" s="398"/>
      <c r="BH24" s="398"/>
      <c r="BI24" s="398"/>
      <c r="BJ24" s="398"/>
      <c r="BK24" s="398"/>
      <c r="BL24" s="398"/>
      <c r="BM24" s="399"/>
      <c r="BN24" s="430">
        <v>2743091</v>
      </c>
      <c r="BO24" s="431"/>
      <c r="BP24" s="431"/>
      <c r="BQ24" s="431"/>
      <c r="BR24" s="431"/>
      <c r="BS24" s="431"/>
      <c r="BT24" s="431"/>
      <c r="BU24" s="432"/>
      <c r="BV24" s="430">
        <v>2905443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171</v>
      </c>
      <c r="F25" s="404"/>
      <c r="G25" s="404"/>
      <c r="H25" s="404"/>
      <c r="I25" s="404"/>
      <c r="J25" s="404"/>
      <c r="K25" s="405"/>
      <c r="L25" s="406">
        <v>1</v>
      </c>
      <c r="M25" s="407"/>
      <c r="N25" s="407"/>
      <c r="O25" s="407"/>
      <c r="P25" s="408"/>
      <c r="Q25" s="406">
        <v>6300</v>
      </c>
      <c r="R25" s="407"/>
      <c r="S25" s="407"/>
      <c r="T25" s="407"/>
      <c r="U25" s="407"/>
      <c r="V25" s="408"/>
      <c r="W25" s="472"/>
      <c r="X25" s="463"/>
      <c r="Y25" s="464"/>
      <c r="Z25" s="403" t="s">
        <v>172</v>
      </c>
      <c r="AA25" s="404"/>
      <c r="AB25" s="404"/>
      <c r="AC25" s="404"/>
      <c r="AD25" s="404"/>
      <c r="AE25" s="404"/>
      <c r="AF25" s="404"/>
      <c r="AG25" s="405"/>
      <c r="AH25" s="406">
        <v>16</v>
      </c>
      <c r="AI25" s="407"/>
      <c r="AJ25" s="407"/>
      <c r="AK25" s="407"/>
      <c r="AL25" s="408"/>
      <c r="AM25" s="406">
        <v>35968</v>
      </c>
      <c r="AN25" s="407"/>
      <c r="AO25" s="407"/>
      <c r="AP25" s="407"/>
      <c r="AQ25" s="407"/>
      <c r="AR25" s="408"/>
      <c r="AS25" s="406">
        <v>2248</v>
      </c>
      <c r="AT25" s="407"/>
      <c r="AU25" s="407"/>
      <c r="AV25" s="407"/>
      <c r="AW25" s="407"/>
      <c r="AX25" s="409"/>
      <c r="AY25" s="422" t="s">
        <v>173</v>
      </c>
      <c r="AZ25" s="423"/>
      <c r="BA25" s="423"/>
      <c r="BB25" s="423"/>
      <c r="BC25" s="423"/>
      <c r="BD25" s="423"/>
      <c r="BE25" s="423"/>
      <c r="BF25" s="423"/>
      <c r="BG25" s="423"/>
      <c r="BH25" s="423"/>
      <c r="BI25" s="423"/>
      <c r="BJ25" s="423"/>
      <c r="BK25" s="423"/>
      <c r="BL25" s="423"/>
      <c r="BM25" s="424"/>
      <c r="BN25" s="425">
        <v>199856</v>
      </c>
      <c r="BO25" s="426"/>
      <c r="BP25" s="426"/>
      <c r="BQ25" s="426"/>
      <c r="BR25" s="426"/>
      <c r="BS25" s="426"/>
      <c r="BT25" s="426"/>
      <c r="BU25" s="427"/>
      <c r="BV25" s="425">
        <v>69999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174</v>
      </c>
      <c r="F26" s="404"/>
      <c r="G26" s="404"/>
      <c r="H26" s="404"/>
      <c r="I26" s="404"/>
      <c r="J26" s="404"/>
      <c r="K26" s="405"/>
      <c r="L26" s="406">
        <v>1</v>
      </c>
      <c r="M26" s="407"/>
      <c r="N26" s="407"/>
      <c r="O26" s="407"/>
      <c r="P26" s="408"/>
      <c r="Q26" s="406">
        <v>5900</v>
      </c>
      <c r="R26" s="407"/>
      <c r="S26" s="407"/>
      <c r="T26" s="407"/>
      <c r="U26" s="407"/>
      <c r="V26" s="408"/>
      <c r="W26" s="472"/>
      <c r="X26" s="463"/>
      <c r="Y26" s="464"/>
      <c r="Z26" s="403" t="s">
        <v>175</v>
      </c>
      <c r="AA26" s="485"/>
      <c r="AB26" s="485"/>
      <c r="AC26" s="485"/>
      <c r="AD26" s="485"/>
      <c r="AE26" s="485"/>
      <c r="AF26" s="485"/>
      <c r="AG26" s="486"/>
      <c r="AH26" s="406" t="s">
        <v>176</v>
      </c>
      <c r="AI26" s="407"/>
      <c r="AJ26" s="407"/>
      <c r="AK26" s="407"/>
      <c r="AL26" s="408"/>
      <c r="AM26" s="406" t="s">
        <v>128</v>
      </c>
      <c r="AN26" s="407"/>
      <c r="AO26" s="407"/>
      <c r="AP26" s="407"/>
      <c r="AQ26" s="407"/>
      <c r="AR26" s="408"/>
      <c r="AS26" s="406" t="s">
        <v>128</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176</v>
      </c>
      <c r="BO26" s="431"/>
      <c r="BP26" s="431"/>
      <c r="BQ26" s="431"/>
      <c r="BR26" s="431"/>
      <c r="BS26" s="431"/>
      <c r="BT26" s="431"/>
      <c r="BU26" s="432"/>
      <c r="BV26" s="430" t="s">
        <v>176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2500</v>
      </c>
      <c r="R27" s="407"/>
      <c r="S27" s="407"/>
      <c r="T27" s="407"/>
      <c r="U27" s="407"/>
      <c r="V27" s="408"/>
      <c r="W27" s="472"/>
      <c r="X27" s="463"/>
      <c r="Y27" s="464"/>
      <c r="Z27" s="403" t="s">
        <v>179</v>
      </c>
      <c r="AA27" s="404"/>
      <c r="AB27" s="404"/>
      <c r="AC27" s="404"/>
      <c r="AD27" s="404"/>
      <c r="AE27" s="404"/>
      <c r="AF27" s="404"/>
      <c r="AG27" s="405"/>
      <c r="AH27" s="406" t="s">
        <v>176</v>
      </c>
      <c r="AI27" s="407"/>
      <c r="AJ27" s="407"/>
      <c r="AK27" s="407"/>
      <c r="AL27" s="408"/>
      <c r="AM27" s="406" t="s">
        <v>176</v>
      </c>
      <c r="AN27" s="407"/>
      <c r="AO27" s="407"/>
      <c r="AP27" s="407"/>
      <c r="AQ27" s="407"/>
      <c r="AR27" s="408"/>
      <c r="AS27" s="406" t="s">
        <v>176</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t="s">
        <v>176</v>
      </c>
      <c r="BO27" s="434"/>
      <c r="BP27" s="434"/>
      <c r="BQ27" s="434"/>
      <c r="BR27" s="434"/>
      <c r="BS27" s="434"/>
      <c r="BT27" s="434"/>
      <c r="BU27" s="435"/>
      <c r="BV27" s="433" t="s">
        <v>176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181</v>
      </c>
      <c r="F28" s="404"/>
      <c r="G28" s="404"/>
      <c r="H28" s="404"/>
      <c r="I28" s="404"/>
      <c r="J28" s="404"/>
      <c r="K28" s="405"/>
      <c r="L28" s="406">
        <v>1</v>
      </c>
      <c r="M28" s="407"/>
      <c r="N28" s="407"/>
      <c r="O28" s="407"/>
      <c r="P28" s="408"/>
      <c r="Q28" s="406">
        <v>2000</v>
      </c>
      <c r="R28" s="407"/>
      <c r="S28" s="407"/>
      <c r="T28" s="407"/>
      <c r="U28" s="407"/>
      <c r="V28" s="408"/>
      <c r="W28" s="472"/>
      <c r="X28" s="463"/>
      <c r="Y28" s="464"/>
      <c r="Z28" s="403" t="s">
        <v>182</v>
      </c>
      <c r="AA28" s="404"/>
      <c r="AB28" s="404"/>
      <c r="AC28" s="404"/>
      <c r="AD28" s="404"/>
      <c r="AE28" s="404"/>
      <c r="AF28" s="404"/>
      <c r="AG28" s="405"/>
      <c r="AH28" s="406" t="s">
        <v>176</v>
      </c>
      <c r="AI28" s="407"/>
      <c r="AJ28" s="407"/>
      <c r="AK28" s="407"/>
      <c r="AL28" s="408"/>
      <c r="AM28" s="406" t="s">
        <v>128</v>
      </c>
      <c r="AN28" s="407"/>
      <c r="AO28" s="407"/>
      <c r="AP28" s="407"/>
      <c r="AQ28" s="407"/>
      <c r="AR28" s="408"/>
      <c r="AS28" s="406" t="s">
        <v>176</v>
      </c>
      <c r="AT28" s="407"/>
      <c r="AU28" s="407"/>
      <c r="AV28" s="407"/>
      <c r="AW28" s="407"/>
      <c r="AX28" s="409"/>
      <c r="AY28" s="413" t="s">
        <v>183</v>
      </c>
      <c r="AZ28" s="414"/>
      <c r="BA28" s="414"/>
      <c r="BB28" s="415"/>
      <c r="BC28" s="422" t="s">
        <v>48</v>
      </c>
      <c r="BD28" s="423"/>
      <c r="BE28" s="423"/>
      <c r="BF28" s="423"/>
      <c r="BG28" s="423"/>
      <c r="BH28" s="423"/>
      <c r="BI28" s="423"/>
      <c r="BJ28" s="423"/>
      <c r="BK28" s="423"/>
      <c r="BL28" s="423"/>
      <c r="BM28" s="424"/>
      <c r="BN28" s="425">
        <v>447592</v>
      </c>
      <c r="BO28" s="426"/>
      <c r="BP28" s="426"/>
      <c r="BQ28" s="426"/>
      <c r="BR28" s="426"/>
      <c r="BS28" s="426"/>
      <c r="BT28" s="426"/>
      <c r="BU28" s="427"/>
      <c r="BV28" s="425">
        <v>428557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184</v>
      </c>
      <c r="F29" s="404"/>
      <c r="G29" s="404"/>
      <c r="H29" s="404"/>
      <c r="I29" s="404"/>
      <c r="J29" s="404"/>
      <c r="K29" s="405"/>
      <c r="L29" s="406">
        <v>6</v>
      </c>
      <c r="M29" s="407"/>
      <c r="N29" s="407"/>
      <c r="O29" s="407"/>
      <c r="P29" s="408"/>
      <c r="Q29" s="406">
        <v>1800</v>
      </c>
      <c r="R29" s="407"/>
      <c r="S29" s="407"/>
      <c r="T29" s="407"/>
      <c r="U29" s="407"/>
      <c r="V29" s="408"/>
      <c r="W29" s="473"/>
      <c r="X29" s="474"/>
      <c r="Y29" s="475"/>
      <c r="Z29" s="403" t="s">
        <v>185</v>
      </c>
      <c r="AA29" s="404"/>
      <c r="AB29" s="404"/>
      <c r="AC29" s="404"/>
      <c r="AD29" s="404"/>
      <c r="AE29" s="404"/>
      <c r="AF29" s="404"/>
      <c r="AG29" s="405"/>
      <c r="AH29" s="406">
        <v>86</v>
      </c>
      <c r="AI29" s="407"/>
      <c r="AJ29" s="407"/>
      <c r="AK29" s="407"/>
      <c r="AL29" s="408"/>
      <c r="AM29" s="406">
        <v>228588</v>
      </c>
      <c r="AN29" s="407"/>
      <c r="AO29" s="407"/>
      <c r="AP29" s="407"/>
      <c r="AQ29" s="407"/>
      <c r="AR29" s="408"/>
      <c r="AS29" s="406">
        <v>2658</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274632</v>
      </c>
      <c r="BO29" s="431"/>
      <c r="BP29" s="431"/>
      <c r="BQ29" s="431"/>
      <c r="BR29" s="431"/>
      <c r="BS29" s="431"/>
      <c r="BT29" s="431"/>
      <c r="BU29" s="432"/>
      <c r="BV29" s="430">
        <v>274502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90.4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1725781</v>
      </c>
      <c r="BO30" s="434"/>
      <c r="BP30" s="434"/>
      <c r="BQ30" s="434"/>
      <c r="BR30" s="434"/>
      <c r="BS30" s="434"/>
      <c r="BT30" s="434"/>
      <c r="BU30" s="435"/>
      <c r="BV30" s="433">
        <v>1531797</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196</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197</v>
      </c>
      <c r="BF33" s="392"/>
      <c r="BG33" s="392" t="s">
        <v>198</v>
      </c>
      <c r="BH33" s="392"/>
      <c r="BI33" s="392"/>
      <c r="BJ33" s="392"/>
      <c r="BK33" s="392"/>
      <c r="BL33" s="392"/>
      <c r="BM33" s="392"/>
      <c r="BN33" s="392"/>
      <c r="BO33" s="392"/>
      <c r="BP33" s="392"/>
      <c r="BQ33" s="392"/>
      <c r="BR33" s="392"/>
      <c r="BS33" s="392"/>
      <c r="BT33" s="392"/>
      <c r="BU33" s="392"/>
      <c r="BV33" s="217"/>
      <c r="BW33" s="393" t="s">
        <v>197</v>
      </c>
      <c r="BX33" s="393"/>
      <c r="BY33" s="392" t="s">
        <v>199</v>
      </c>
      <c r="BZ33" s="392"/>
      <c r="CA33" s="392"/>
      <c r="CB33" s="392"/>
      <c r="CC33" s="392"/>
      <c r="CD33" s="392"/>
      <c r="CE33" s="392"/>
      <c r="CF33" s="392"/>
      <c r="CG33" s="392"/>
      <c r="CH33" s="392"/>
      <c r="CI33" s="392"/>
      <c r="CJ33" s="392"/>
      <c r="CK33" s="392"/>
      <c r="CL33" s="392"/>
      <c r="CM33" s="392"/>
      <c r="CN33" s="216"/>
      <c r="CO33" s="393" t="s">
        <v>196</v>
      </c>
      <c r="CP33" s="393"/>
      <c r="CQ33" s="392" t="s">
        <v>200</v>
      </c>
      <c r="CR33" s="392"/>
      <c r="CS33" s="392"/>
      <c r="CT33" s="392"/>
      <c r="CU33" s="392"/>
      <c r="CV33" s="392"/>
      <c r="CW33" s="392"/>
      <c r="CX33" s="392"/>
      <c r="CY33" s="392"/>
      <c r="CZ33" s="392"/>
      <c r="DA33" s="392"/>
      <c r="DB33" s="392"/>
      <c r="DC33" s="392"/>
      <c r="DD33" s="392"/>
      <c r="DE33" s="392"/>
      <c r="DF33" s="216"/>
      <c r="DG33" s="391" t="s">
        <v>201</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国民健康保険（事業勘定）特別会計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IF('各会計、関係団体の財政状況及び健全化判断比率'!B32="","",'各会計、関係団体の財政状況及び健全化判断比率'!B32)</f>
        <v>旅客自動車運送事業会計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IF('各会計、関係団体の財政状況及び健全化判断比率'!B33="","",'各会計、関係団体の財政状況及び健全化判断比率'!B33)</f>
        <v>簡易水道事業会計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東京都島嶼町村一部事務組合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国民健康保険（直診勘定）特別会計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東京都市町村職員退職手当組合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介護保険（保険事業勘定）特別会計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東京都市町村議会議員公務災害補償等組合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5</v>
      </c>
      <c r="V37" s="389"/>
      <c r="W37" s="388" t="str">
        <f>IF('各会計、関係団体の財政状況及び健全化判断比率'!B31="","",'各会計、関係団体の財政状況及び健全化判断比率'!B31)</f>
        <v>後期高齢者医療特別会計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東京都市町村総合事務組合（一般会計）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東京都市町村総合事務組合（交通災害共済事業特別会計）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東京都後期高齢者医療広域連合（一般会計）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東京都後期高齢者医療広域連合（後期高齢者医療特別会計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51ki+yXoURhlgnwoOzjZvHrARwUg8a/54WxLJItqdu+tWgHMepyiixyFWchlxn6xG6Hzvrs1TJe2fD/ze2Qa6A==" saltValue="oEVDeAxUfXs2zWkxA+Eh6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563</v>
      </c>
      <c r="D34" s="1212"/>
      <c r="E34" s="1213"/>
      <c r="F34" s="32">
        <v>8.43</v>
      </c>
      <c r="G34" s="33">
        <v>9.85</v>
      </c>
      <c r="H34" s="33">
        <v>8.1999999999999993</v>
      </c>
      <c r="I34" s="33">
        <v>9.75</v>
      </c>
      <c r="J34" s="34">
        <v>6.68</v>
      </c>
      <c r="K34" s="22"/>
      <c r="L34" s="22"/>
      <c r="M34" s="22"/>
      <c r="N34" s="22"/>
      <c r="O34" s="22"/>
      <c r="P34" s="22"/>
    </row>
    <row r="35" spans="1:16" ht="39" customHeight="1" x14ac:dyDescent="0.15">
      <c r="A35" s="22"/>
      <c r="B35" s="35"/>
      <c r="C35" s="1206" t="s">
        <v>564</v>
      </c>
      <c r="D35" s="1207"/>
      <c r="E35" s="1208"/>
      <c r="F35" s="36">
        <v>4.68</v>
      </c>
      <c r="G35" s="37">
        <v>4.79</v>
      </c>
      <c r="H35" s="37">
        <v>4.6399999999999997</v>
      </c>
      <c r="I35" s="37">
        <v>3.23</v>
      </c>
      <c r="J35" s="38">
        <v>4.07</v>
      </c>
      <c r="K35" s="22"/>
      <c r="L35" s="22"/>
      <c r="M35" s="22"/>
      <c r="N35" s="22"/>
      <c r="O35" s="22"/>
      <c r="P35" s="22"/>
    </row>
    <row r="36" spans="1:16" ht="39" customHeight="1" x14ac:dyDescent="0.15">
      <c r="A36" s="22"/>
      <c r="B36" s="35"/>
      <c r="C36" s="1206" t="s">
        <v>565</v>
      </c>
      <c r="D36" s="1207"/>
      <c r="E36" s="1208"/>
      <c r="F36" s="36">
        <v>0.73</v>
      </c>
      <c r="G36" s="37">
        <v>1.06</v>
      </c>
      <c r="H36" s="37">
        <v>0.99</v>
      </c>
      <c r="I36" s="37">
        <v>1.19</v>
      </c>
      <c r="J36" s="38">
        <v>1.77</v>
      </c>
      <c r="K36" s="22"/>
      <c r="L36" s="22"/>
      <c r="M36" s="22"/>
      <c r="N36" s="22"/>
      <c r="O36" s="22"/>
      <c r="P36" s="22"/>
    </row>
    <row r="37" spans="1:16" ht="39" customHeight="1" x14ac:dyDescent="0.15">
      <c r="A37" s="22"/>
      <c r="B37" s="35"/>
      <c r="C37" s="1206" t="s">
        <v>566</v>
      </c>
      <c r="D37" s="1207"/>
      <c r="E37" s="1208"/>
      <c r="F37" s="36">
        <v>1.52</v>
      </c>
      <c r="G37" s="37">
        <v>0.35</v>
      </c>
      <c r="H37" s="37">
        <v>2.11</v>
      </c>
      <c r="I37" s="37">
        <v>1.53</v>
      </c>
      <c r="J37" s="38">
        <v>1.64</v>
      </c>
      <c r="K37" s="22"/>
      <c r="L37" s="22"/>
      <c r="M37" s="22"/>
      <c r="N37" s="22"/>
      <c r="O37" s="22"/>
      <c r="P37" s="22"/>
    </row>
    <row r="38" spans="1:16" ht="39" customHeight="1" x14ac:dyDescent="0.15">
      <c r="A38" s="22"/>
      <c r="B38" s="35"/>
      <c r="C38" s="1206" t="s">
        <v>567</v>
      </c>
      <c r="D38" s="1207"/>
      <c r="E38" s="1208"/>
      <c r="F38" s="36">
        <v>0.74</v>
      </c>
      <c r="G38" s="37">
        <v>0.9</v>
      </c>
      <c r="H38" s="37">
        <v>0.48</v>
      </c>
      <c r="I38" s="37">
        <v>0.41</v>
      </c>
      <c r="J38" s="38">
        <v>0.56000000000000005</v>
      </c>
      <c r="K38" s="22"/>
      <c r="L38" s="22"/>
      <c r="M38" s="22"/>
      <c r="N38" s="22"/>
      <c r="O38" s="22"/>
      <c r="P38" s="22"/>
    </row>
    <row r="39" spans="1:16" ht="39" customHeight="1" x14ac:dyDescent="0.15">
      <c r="A39" s="22"/>
      <c r="B39" s="35"/>
      <c r="C39" s="1206" t="s">
        <v>568</v>
      </c>
      <c r="D39" s="1207"/>
      <c r="E39" s="1208"/>
      <c r="F39" s="36">
        <v>1.23</v>
      </c>
      <c r="G39" s="37">
        <v>0.03</v>
      </c>
      <c r="H39" s="37">
        <v>0.05</v>
      </c>
      <c r="I39" s="37">
        <v>0</v>
      </c>
      <c r="J39" s="38">
        <v>0.09</v>
      </c>
      <c r="K39" s="22"/>
      <c r="L39" s="22"/>
      <c r="M39" s="22"/>
      <c r="N39" s="22"/>
      <c r="O39" s="22"/>
      <c r="P39" s="22"/>
    </row>
    <row r="40" spans="1:16" ht="39" customHeight="1" x14ac:dyDescent="0.15">
      <c r="A40" s="22"/>
      <c r="B40" s="35"/>
      <c r="C40" s="1206" t="s">
        <v>569</v>
      </c>
      <c r="D40" s="1207"/>
      <c r="E40" s="1208"/>
      <c r="F40" s="36">
        <v>0.04</v>
      </c>
      <c r="G40" s="37">
        <v>0.02</v>
      </c>
      <c r="H40" s="37">
        <v>0.04</v>
      </c>
      <c r="I40" s="37">
        <v>0.1</v>
      </c>
      <c r="J40" s="38">
        <v>7.0000000000000007E-2</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571</v>
      </c>
      <c r="D43" s="1210"/>
      <c r="E43" s="1211"/>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obeypL6RKWUnvm/J7/2/BA6GMLW+4UN25XqCY1RTdw2TSwQXT+tSP7claEHPiGZN1UO+F18LTN/SOUUff32kA==" saltValue="8Mw8ChEOCxxNlGJuLJxi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174</v>
      </c>
      <c r="L45" s="60">
        <v>164</v>
      </c>
      <c r="M45" s="60">
        <v>202</v>
      </c>
      <c r="N45" s="60">
        <v>242</v>
      </c>
      <c r="O45" s="61">
        <v>257</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514</v>
      </c>
      <c r="L46" s="64" t="s">
        <v>514</v>
      </c>
      <c r="M46" s="64" t="s">
        <v>514</v>
      </c>
      <c r="N46" s="64" t="s">
        <v>514</v>
      </c>
      <c r="O46" s="65" t="s">
        <v>514</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514</v>
      </c>
      <c r="L47" s="64" t="s">
        <v>514</v>
      </c>
      <c r="M47" s="64" t="s">
        <v>514</v>
      </c>
      <c r="N47" s="64" t="s">
        <v>514</v>
      </c>
      <c r="O47" s="65" t="s">
        <v>514</v>
      </c>
      <c r="P47" s="48"/>
      <c r="Q47" s="48"/>
      <c r="R47" s="48"/>
      <c r="S47" s="48"/>
      <c r="T47" s="48"/>
      <c r="U47" s="48"/>
    </row>
    <row r="48" spans="1:21" ht="30.75" customHeight="1" x14ac:dyDescent="0.15">
      <c r="A48" s="48"/>
      <c r="B48" s="1234"/>
      <c r="C48" s="1235"/>
      <c r="D48" s="62"/>
      <c r="E48" s="1216" t="s">
        <v>15</v>
      </c>
      <c r="F48" s="1216"/>
      <c r="G48" s="1216"/>
      <c r="H48" s="1216"/>
      <c r="I48" s="1216"/>
      <c r="J48" s="1217"/>
      <c r="K48" s="63">
        <v>25</v>
      </c>
      <c r="L48" s="64">
        <v>21</v>
      </c>
      <c r="M48" s="64">
        <v>20</v>
      </c>
      <c r="N48" s="64">
        <v>20</v>
      </c>
      <c r="O48" s="65">
        <v>26</v>
      </c>
      <c r="P48" s="48"/>
      <c r="Q48" s="48"/>
      <c r="R48" s="48"/>
      <c r="S48" s="48"/>
      <c r="T48" s="48"/>
      <c r="U48" s="48"/>
    </row>
    <row r="49" spans="1:21" ht="30.75" customHeight="1" x14ac:dyDescent="0.15">
      <c r="A49" s="48"/>
      <c r="B49" s="1234"/>
      <c r="C49" s="1235"/>
      <c r="D49" s="62"/>
      <c r="E49" s="1216" t="s">
        <v>16</v>
      </c>
      <c r="F49" s="1216"/>
      <c r="G49" s="1216"/>
      <c r="H49" s="1216"/>
      <c r="I49" s="1216"/>
      <c r="J49" s="1217"/>
      <c r="K49" s="63">
        <v>22</v>
      </c>
      <c r="L49" s="64">
        <v>22</v>
      </c>
      <c r="M49" s="64">
        <v>22</v>
      </c>
      <c r="N49" s="64">
        <v>21</v>
      </c>
      <c r="O49" s="65">
        <v>19</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514</v>
      </c>
      <c r="L50" s="64" t="s">
        <v>514</v>
      </c>
      <c r="M50" s="64" t="s">
        <v>514</v>
      </c>
      <c r="N50" s="64" t="s">
        <v>514</v>
      </c>
      <c r="O50" s="65" t="s">
        <v>514</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162</v>
      </c>
      <c r="L52" s="64">
        <v>159</v>
      </c>
      <c r="M52" s="64">
        <v>182</v>
      </c>
      <c r="N52" s="64">
        <v>195</v>
      </c>
      <c r="O52" s="65">
        <v>208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59</v>
      </c>
      <c r="L53" s="69">
        <v>48</v>
      </c>
      <c r="M53" s="69">
        <v>62</v>
      </c>
      <c r="N53" s="69">
        <v>88</v>
      </c>
      <c r="O53" s="70">
        <v>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X3C2qLq3Q7Vpsdkkev8IS3gr1yTCbPp6v0BaaTaviGdwLe695kD8efGSDMUi6b8x623trq8RcpFvuQgKvKyRg==" saltValue="o3MFcHpjVjObcyvx/47Y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52" t="s">
        <v>30</v>
      </c>
      <c r="C41" s="1253"/>
      <c r="D41" s="102"/>
      <c r="E41" s="1254" t="s">
        <v>31</v>
      </c>
      <c r="F41" s="1254"/>
      <c r="G41" s="1254"/>
      <c r="H41" s="1255"/>
      <c r="I41" s="103">
        <v>2373</v>
      </c>
      <c r="J41" s="104">
        <v>2487</v>
      </c>
      <c r="K41" s="104">
        <v>3081</v>
      </c>
      <c r="L41" s="104">
        <v>3363</v>
      </c>
      <c r="M41" s="105">
        <v>3306</v>
      </c>
    </row>
    <row r="42" spans="2:13" ht="27.75" customHeight="1" x14ac:dyDescent="0.15">
      <c r="B42" s="1242"/>
      <c r="C42" s="1243"/>
      <c r="D42" s="106"/>
      <c r="E42" s="1246" t="s">
        <v>32</v>
      </c>
      <c r="F42" s="1246"/>
      <c r="G42" s="1246"/>
      <c r="H42" s="1247"/>
      <c r="I42" s="107">
        <v>55</v>
      </c>
      <c r="J42" s="108">
        <v>50</v>
      </c>
      <c r="K42" s="108">
        <v>45</v>
      </c>
      <c r="L42" s="108">
        <v>39</v>
      </c>
      <c r="M42" s="109">
        <v>168</v>
      </c>
    </row>
    <row r="43" spans="2:13" ht="27.75" customHeight="1" x14ac:dyDescent="0.15">
      <c r="B43" s="1242"/>
      <c r="C43" s="1243"/>
      <c r="D43" s="106"/>
      <c r="E43" s="1246" t="s">
        <v>33</v>
      </c>
      <c r="F43" s="1246"/>
      <c r="G43" s="1246"/>
      <c r="H43" s="1247"/>
      <c r="I43" s="107">
        <v>236</v>
      </c>
      <c r="J43" s="108">
        <v>231</v>
      </c>
      <c r="K43" s="108">
        <v>236</v>
      </c>
      <c r="L43" s="108">
        <v>253</v>
      </c>
      <c r="M43" s="109">
        <v>283</v>
      </c>
    </row>
    <row r="44" spans="2:13" ht="27.75" customHeight="1" x14ac:dyDescent="0.15">
      <c r="B44" s="1242"/>
      <c r="C44" s="1243"/>
      <c r="D44" s="106"/>
      <c r="E44" s="1246" t="s">
        <v>34</v>
      </c>
      <c r="F44" s="1246"/>
      <c r="G44" s="1246"/>
      <c r="H44" s="1247"/>
      <c r="I44" s="107">
        <v>153</v>
      </c>
      <c r="J44" s="108">
        <v>132</v>
      </c>
      <c r="K44" s="108">
        <v>112</v>
      </c>
      <c r="L44" s="108">
        <v>91</v>
      </c>
      <c r="M44" s="109">
        <v>73</v>
      </c>
    </row>
    <row r="45" spans="2:13" ht="27.75" customHeight="1" x14ac:dyDescent="0.15">
      <c r="B45" s="1242"/>
      <c r="C45" s="1243"/>
      <c r="D45" s="106"/>
      <c r="E45" s="1246" t="s">
        <v>35</v>
      </c>
      <c r="F45" s="1246"/>
      <c r="G45" s="1246"/>
      <c r="H45" s="1247"/>
      <c r="I45" s="107">
        <v>838</v>
      </c>
      <c r="J45" s="108">
        <v>790</v>
      </c>
      <c r="K45" s="108">
        <v>762</v>
      </c>
      <c r="L45" s="108">
        <v>781</v>
      </c>
      <c r="M45" s="109">
        <v>774</v>
      </c>
    </row>
    <row r="46" spans="2:13" ht="27.75" customHeight="1" x14ac:dyDescent="0.15">
      <c r="B46" s="1242"/>
      <c r="C46" s="1243"/>
      <c r="D46" s="110"/>
      <c r="E46" s="1246" t="s">
        <v>36</v>
      </c>
      <c r="F46" s="1246"/>
      <c r="G46" s="1246"/>
      <c r="H46" s="1247"/>
      <c r="I46" s="107" t="s">
        <v>514</v>
      </c>
      <c r="J46" s="108" t="s">
        <v>514</v>
      </c>
      <c r="K46" s="108" t="s">
        <v>514</v>
      </c>
      <c r="L46" s="108" t="s">
        <v>514</v>
      </c>
      <c r="M46" s="109" t="s">
        <v>514</v>
      </c>
    </row>
    <row r="47" spans="2:13" ht="27.75" customHeight="1" x14ac:dyDescent="0.15">
      <c r="B47" s="1242"/>
      <c r="C47" s="1243"/>
      <c r="D47" s="111"/>
      <c r="E47" s="1256" t="s">
        <v>37</v>
      </c>
      <c r="F47" s="1257"/>
      <c r="G47" s="1257"/>
      <c r="H47" s="1258"/>
      <c r="I47" s="107" t="s">
        <v>514</v>
      </c>
      <c r="J47" s="108" t="s">
        <v>514</v>
      </c>
      <c r="K47" s="108" t="s">
        <v>514</v>
      </c>
      <c r="L47" s="108" t="s">
        <v>514</v>
      </c>
      <c r="M47" s="109" t="s">
        <v>514</v>
      </c>
    </row>
    <row r="48" spans="2:13" ht="27.75" customHeight="1" x14ac:dyDescent="0.15">
      <c r="B48" s="1242"/>
      <c r="C48" s="1243"/>
      <c r="D48" s="106"/>
      <c r="E48" s="1246" t="s">
        <v>38</v>
      </c>
      <c r="F48" s="1246"/>
      <c r="G48" s="1246"/>
      <c r="H48" s="1247"/>
      <c r="I48" s="107" t="s">
        <v>514</v>
      </c>
      <c r="J48" s="108" t="s">
        <v>514</v>
      </c>
      <c r="K48" s="108" t="s">
        <v>514</v>
      </c>
      <c r="L48" s="108" t="s">
        <v>514</v>
      </c>
      <c r="M48" s="109" t="s">
        <v>514</v>
      </c>
    </row>
    <row r="49" spans="2:13" ht="27.75" customHeight="1" x14ac:dyDescent="0.15">
      <c r="B49" s="1244"/>
      <c r="C49" s="1245"/>
      <c r="D49" s="106"/>
      <c r="E49" s="1246" t="s">
        <v>39</v>
      </c>
      <c r="F49" s="1246"/>
      <c r="G49" s="1246"/>
      <c r="H49" s="1247"/>
      <c r="I49" s="107" t="s">
        <v>514</v>
      </c>
      <c r="J49" s="108" t="s">
        <v>514</v>
      </c>
      <c r="K49" s="108" t="s">
        <v>514</v>
      </c>
      <c r="L49" s="108" t="s">
        <v>514</v>
      </c>
      <c r="M49" s="109" t="s">
        <v>514</v>
      </c>
    </row>
    <row r="50" spans="2:13" ht="27.75" customHeight="1" x14ac:dyDescent="0.15">
      <c r="B50" s="1240" t="s">
        <v>40</v>
      </c>
      <c r="C50" s="1241"/>
      <c r="D50" s="112"/>
      <c r="E50" s="1246" t="s">
        <v>41</v>
      </c>
      <c r="F50" s="1246"/>
      <c r="G50" s="1246"/>
      <c r="H50" s="1247"/>
      <c r="I50" s="107">
        <v>2106</v>
      </c>
      <c r="J50" s="108">
        <v>2108</v>
      </c>
      <c r="K50" s="108">
        <v>2349</v>
      </c>
      <c r="L50" s="108">
        <v>2226</v>
      </c>
      <c r="M50" s="109">
        <v>2454</v>
      </c>
    </row>
    <row r="51" spans="2:13" ht="27.75" customHeight="1" x14ac:dyDescent="0.15">
      <c r="B51" s="1242"/>
      <c r="C51" s="1243"/>
      <c r="D51" s="106"/>
      <c r="E51" s="1246" t="s">
        <v>42</v>
      </c>
      <c r="F51" s="1246"/>
      <c r="G51" s="1246"/>
      <c r="H51" s="1247"/>
      <c r="I51" s="107">
        <v>11</v>
      </c>
      <c r="J51" s="108">
        <v>8</v>
      </c>
      <c r="K51" s="108">
        <v>4</v>
      </c>
      <c r="L51" s="108">
        <v>4</v>
      </c>
      <c r="M51" s="109">
        <v>3</v>
      </c>
    </row>
    <row r="52" spans="2:13" ht="27.75" customHeight="1" x14ac:dyDescent="0.15">
      <c r="B52" s="1244"/>
      <c r="C52" s="1245"/>
      <c r="D52" s="106"/>
      <c r="E52" s="1246" t="s">
        <v>43</v>
      </c>
      <c r="F52" s="1246"/>
      <c r="G52" s="1246"/>
      <c r="H52" s="1247"/>
      <c r="I52" s="107">
        <v>2043</v>
      </c>
      <c r="J52" s="108">
        <v>2085</v>
      </c>
      <c r="K52" s="108">
        <v>2514</v>
      </c>
      <c r="L52" s="108">
        <v>2535</v>
      </c>
      <c r="M52" s="109">
        <v>2407</v>
      </c>
    </row>
    <row r="53" spans="2:13" ht="27.75" customHeight="1" thickBot="1" x14ac:dyDescent="0.2">
      <c r="B53" s="1248" t="s">
        <v>44</v>
      </c>
      <c r="C53" s="1249"/>
      <c r="D53" s="113"/>
      <c r="E53" s="1250" t="s">
        <v>45</v>
      </c>
      <c r="F53" s="1250"/>
      <c r="G53" s="1250"/>
      <c r="H53" s="1251"/>
      <c r="I53" s="114">
        <v>-506</v>
      </c>
      <c r="J53" s="115">
        <v>-511</v>
      </c>
      <c r="K53" s="115">
        <v>-632</v>
      </c>
      <c r="L53" s="115">
        <v>-238</v>
      </c>
      <c r="M53" s="116">
        <v>-260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qJbj/nbSXrAcm7FzdJM8YTredn2Or/vLTq6XXEvY7qoygDUpPOmgBLCbddj63LzGslpscfqqCNDR509u0fEyw==" saltValue="oSXe4/ekz60S789jWCmA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48</v>
      </c>
      <c r="D55" s="1267"/>
      <c r="E55" s="1268"/>
      <c r="F55" s="128">
        <v>424</v>
      </c>
      <c r="G55" s="128">
        <v>429</v>
      </c>
      <c r="H55" s="129">
        <v>448</v>
      </c>
    </row>
    <row r="56" spans="2:8" ht="52.5" customHeight="1" x14ac:dyDescent="0.15">
      <c r="B56" s="130"/>
      <c r="C56" s="1269" t="s">
        <v>49</v>
      </c>
      <c r="D56" s="1269"/>
      <c r="E56" s="1270"/>
      <c r="F56" s="131">
        <v>274</v>
      </c>
      <c r="G56" s="131">
        <v>275</v>
      </c>
      <c r="H56" s="132">
        <v>275</v>
      </c>
    </row>
    <row r="57" spans="2:8" ht="53.25" customHeight="1" x14ac:dyDescent="0.15">
      <c r="B57" s="130"/>
      <c r="C57" s="1271" t="s">
        <v>50</v>
      </c>
      <c r="D57" s="1271"/>
      <c r="E57" s="1272"/>
      <c r="F57" s="133">
        <v>1686</v>
      </c>
      <c r="G57" s="133">
        <v>1532</v>
      </c>
      <c r="H57" s="134">
        <v>1726</v>
      </c>
    </row>
    <row r="58" spans="2:8" ht="45.75" customHeight="1" x14ac:dyDescent="0.15">
      <c r="B58" s="135"/>
      <c r="C58" s="1259" t="s">
        <v>587</v>
      </c>
      <c r="D58" s="1260"/>
      <c r="E58" s="1261"/>
      <c r="F58" s="136">
        <v>800</v>
      </c>
      <c r="G58" s="136">
        <v>800</v>
      </c>
      <c r="H58" s="137">
        <v>800</v>
      </c>
    </row>
    <row r="59" spans="2:8" ht="45.75" customHeight="1" x14ac:dyDescent="0.15">
      <c r="B59" s="135"/>
      <c r="C59" s="1259" t="s">
        <v>588</v>
      </c>
      <c r="D59" s="1260"/>
      <c r="E59" s="1261"/>
      <c r="F59" s="136">
        <v>146</v>
      </c>
      <c r="G59" s="136">
        <v>146</v>
      </c>
      <c r="H59" s="137">
        <v>207</v>
      </c>
    </row>
    <row r="60" spans="2:8" ht="45.75" customHeight="1" x14ac:dyDescent="0.15">
      <c r="B60" s="135"/>
      <c r="C60" s="1259" t="s">
        <v>589</v>
      </c>
      <c r="D60" s="1260"/>
      <c r="E60" s="1261"/>
      <c r="F60" s="136">
        <v>107</v>
      </c>
      <c r="G60" s="136">
        <v>107</v>
      </c>
      <c r="H60" s="137">
        <v>172</v>
      </c>
    </row>
    <row r="61" spans="2:8" ht="45.75" customHeight="1" x14ac:dyDescent="0.15">
      <c r="B61" s="135"/>
      <c r="C61" s="1259" t="s">
        <v>590</v>
      </c>
      <c r="D61" s="1260"/>
      <c r="E61" s="1261"/>
      <c r="F61" s="136">
        <v>104</v>
      </c>
      <c r="G61" s="136">
        <v>104</v>
      </c>
      <c r="H61" s="137">
        <v>169</v>
      </c>
    </row>
    <row r="62" spans="2:8" ht="45.75" customHeight="1" thickBot="1" x14ac:dyDescent="0.2">
      <c r="B62" s="138"/>
      <c r="C62" s="1262" t="s">
        <v>591</v>
      </c>
      <c r="D62" s="1263"/>
      <c r="E62" s="1264"/>
      <c r="F62" s="139">
        <v>163</v>
      </c>
      <c r="G62" s="139">
        <v>164</v>
      </c>
      <c r="H62" s="140">
        <v>164</v>
      </c>
    </row>
    <row r="63" spans="2:8" ht="52.5" customHeight="1" thickBot="1" x14ac:dyDescent="0.2">
      <c r="B63" s="141"/>
      <c r="C63" s="1265" t="s">
        <v>51</v>
      </c>
      <c r="D63" s="1265"/>
      <c r="E63" s="1266"/>
      <c r="F63" s="142">
        <v>2385</v>
      </c>
      <c r="G63" s="142">
        <v>2235</v>
      </c>
      <c r="H63" s="143">
        <v>2448</v>
      </c>
    </row>
    <row r="64" spans="2:8" ht="15" customHeight="1" x14ac:dyDescent="0.15"/>
  </sheetData>
  <sheetProtection algorithmName="SHA-512" hashValue="hX+JOJqEv0f8Z8fRRL0YiLsoaq6jaC3dNYLrHocoqfiMZTj9jwvBjAbM+9MCnZswl0WsAVutSf0LllASv10KAg==" saltValue="lB9QCrwYpdusxfDcX/th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388335</v>
      </c>
      <c r="E3" s="162"/>
      <c r="F3" s="163">
        <v>310300</v>
      </c>
      <c r="G3" s="164"/>
      <c r="H3" s="165"/>
    </row>
    <row r="4" spans="1:8" x14ac:dyDescent="0.15">
      <c r="A4" s="166"/>
      <c r="B4" s="167"/>
      <c r="C4" s="168"/>
      <c r="D4" s="169">
        <v>341074</v>
      </c>
      <c r="E4" s="170"/>
      <c r="F4" s="171">
        <v>157576</v>
      </c>
      <c r="G4" s="172"/>
      <c r="H4" s="173"/>
    </row>
    <row r="5" spans="1:8" x14ac:dyDescent="0.15">
      <c r="A5" s="154" t="s">
        <v>547</v>
      </c>
      <c r="B5" s="159"/>
      <c r="C5" s="160"/>
      <c r="D5" s="161">
        <v>438791</v>
      </c>
      <c r="E5" s="162"/>
      <c r="F5" s="163">
        <v>317319</v>
      </c>
      <c r="G5" s="164"/>
      <c r="H5" s="165"/>
    </row>
    <row r="6" spans="1:8" x14ac:dyDescent="0.15">
      <c r="A6" s="166"/>
      <c r="B6" s="167"/>
      <c r="C6" s="168"/>
      <c r="D6" s="169">
        <v>361353</v>
      </c>
      <c r="E6" s="170"/>
      <c r="F6" s="171">
        <v>164214</v>
      </c>
      <c r="G6" s="172"/>
      <c r="H6" s="173"/>
    </row>
    <row r="7" spans="1:8" x14ac:dyDescent="0.15">
      <c r="A7" s="154" t="s">
        <v>548</v>
      </c>
      <c r="B7" s="159"/>
      <c r="C7" s="160"/>
      <c r="D7" s="161">
        <v>623029</v>
      </c>
      <c r="E7" s="162"/>
      <c r="F7" s="163">
        <v>289738</v>
      </c>
      <c r="G7" s="164"/>
      <c r="H7" s="165"/>
    </row>
    <row r="8" spans="1:8" x14ac:dyDescent="0.15">
      <c r="A8" s="166"/>
      <c r="B8" s="167"/>
      <c r="C8" s="168"/>
      <c r="D8" s="169">
        <v>593042</v>
      </c>
      <c r="E8" s="170"/>
      <c r="F8" s="171">
        <v>156238</v>
      </c>
      <c r="G8" s="172"/>
      <c r="H8" s="173"/>
    </row>
    <row r="9" spans="1:8" x14ac:dyDescent="0.15">
      <c r="A9" s="154" t="s">
        <v>549</v>
      </c>
      <c r="B9" s="159"/>
      <c r="C9" s="160"/>
      <c r="D9" s="161">
        <v>519977</v>
      </c>
      <c r="E9" s="162"/>
      <c r="F9" s="163">
        <v>316937</v>
      </c>
      <c r="G9" s="164"/>
      <c r="H9" s="165"/>
    </row>
    <row r="10" spans="1:8" x14ac:dyDescent="0.15">
      <c r="A10" s="166"/>
      <c r="B10" s="167"/>
      <c r="C10" s="168"/>
      <c r="D10" s="169">
        <v>488941</v>
      </c>
      <c r="E10" s="170"/>
      <c r="F10" s="171">
        <v>199150</v>
      </c>
      <c r="G10" s="172"/>
      <c r="H10" s="173"/>
    </row>
    <row r="11" spans="1:8" x14ac:dyDescent="0.15">
      <c r="A11" s="154" t="s">
        <v>550</v>
      </c>
      <c r="B11" s="159"/>
      <c r="C11" s="160"/>
      <c r="D11" s="161">
        <v>486691</v>
      </c>
      <c r="E11" s="162"/>
      <c r="F11" s="163">
        <v>332350</v>
      </c>
      <c r="G11" s="164"/>
      <c r="H11" s="165"/>
    </row>
    <row r="12" spans="1:8" x14ac:dyDescent="0.15">
      <c r="A12" s="166"/>
      <c r="B12" s="167"/>
      <c r="C12" s="174"/>
      <c r="D12" s="169">
        <v>447271</v>
      </c>
      <c r="E12" s="170"/>
      <c r="F12" s="171">
        <v>200453</v>
      </c>
      <c r="G12" s="172"/>
      <c r="H12" s="173"/>
    </row>
    <row r="13" spans="1:8" x14ac:dyDescent="0.15">
      <c r="A13" s="154"/>
      <c r="B13" s="159"/>
      <c r="C13" s="175"/>
      <c r="D13" s="176">
        <v>491365</v>
      </c>
      <c r="E13" s="177"/>
      <c r="F13" s="178">
        <v>313329</v>
      </c>
      <c r="G13" s="179"/>
      <c r="H13" s="165"/>
    </row>
    <row r="14" spans="1:8" x14ac:dyDescent="0.15">
      <c r="A14" s="166"/>
      <c r="B14" s="167"/>
      <c r="C14" s="168"/>
      <c r="D14" s="169">
        <v>446336</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8.43</v>
      </c>
      <c r="C19" s="180">
        <f>ROUND(VALUE(SUBSTITUTE(実質収支比率等に係る経年分析!G$48,"▲","-")),2)</f>
        <v>9.85</v>
      </c>
      <c r="D19" s="180">
        <f>ROUND(VALUE(SUBSTITUTE(実質収支比率等に係る経年分析!H$48,"▲","-")),2)</f>
        <v>8.2100000000000009</v>
      </c>
      <c r="E19" s="180">
        <f>ROUND(VALUE(SUBSTITUTE(実質収支比率等に係る経年分析!I$48,"▲","-")),2)</f>
        <v>9.76</v>
      </c>
      <c r="F19" s="180">
        <f>ROUND(VALUE(SUBSTITUTE(実質収支比率等に係る経年分析!J$48,"▲","-")),2)</f>
        <v>6.68</v>
      </c>
    </row>
    <row r="20" spans="1:11" x14ac:dyDescent="0.15">
      <c r="A20" s="180" t="s">
        <v>55</v>
      </c>
      <c r="B20" s="180">
        <f>ROUND(VALUE(SUBSTITUTE(実質収支比率等に係る経年分析!F$47,"▲","-")),2)</f>
        <v>28.3</v>
      </c>
      <c r="C20" s="180">
        <f>ROUND(VALUE(SUBSTITUTE(実質収支比率等に係る経年分析!G$47,"▲","-")),2)</f>
        <v>28.05</v>
      </c>
      <c r="D20" s="180">
        <f>ROUND(VALUE(SUBSTITUTE(実質収支比率等に係る経年分析!H$47,"▲","-")),2)</f>
        <v>26.74</v>
      </c>
      <c r="E20" s="180">
        <f>ROUND(VALUE(SUBSTITUTE(実質収支比率等に係る経年分析!I$47,"▲","-")),2)</f>
        <v>27.05</v>
      </c>
      <c r="F20" s="180">
        <f>ROUND(VALUE(SUBSTITUTE(実質収支比率等に係る経年分析!J$47,"▲","-")),2)</f>
        <v>26.14</v>
      </c>
    </row>
    <row r="21" spans="1:11" x14ac:dyDescent="0.15">
      <c r="A21" s="180" t="s">
        <v>56</v>
      </c>
      <c r="B21" s="180">
        <f>IF(ISNUMBER(VALUE(SUBSTITUTE(実質収支比率等に係る経年分析!F$49,"▲","-"))),ROUND(VALUE(SUBSTITUTE(実質収支比率等に係る経年分析!F$49,"▲","-")),2),NA())</f>
        <v>4.3600000000000003</v>
      </c>
      <c r="C21" s="180">
        <f>IF(ISNUMBER(VALUE(SUBSTITUTE(実質収支比率等に係る経年分析!G$49,"▲","-"))),ROUND(VALUE(SUBSTITUTE(実質収支比率等に係る経年分析!G$49,"▲","-")),2),NA())</f>
        <v>-0.81</v>
      </c>
      <c r="D21" s="180">
        <f>IF(ISNUMBER(VALUE(SUBSTITUTE(実質収支比率等に係る経年分析!H$49,"▲","-"))),ROUND(VALUE(SUBSTITUTE(実質収支比率等に係る経年分析!H$49,"▲","-")),2),NA())</f>
        <v>-1.17</v>
      </c>
      <c r="E21" s="180">
        <f>IF(ISNUMBER(VALUE(SUBSTITUTE(実質収支比率等に係る経年分析!I$49,"▲","-"))),ROUND(VALUE(SUBSTITUTE(実質収支比率等に係る経年分析!I$49,"▲","-")),2),NA())</f>
        <v>1.84</v>
      </c>
      <c r="F21" s="180">
        <f>IF(ISNUMBER(VALUE(SUBSTITUTE(実質収支比率等に係る経年分析!J$49,"▲","-"))),ROUND(VALUE(SUBSTITUTE(実質収支比率等に係る経年分析!J$49,"▲","-")),2),NA())</f>
        <v>-1.24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国民健康保険（直診勘定）特別会計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簡易水道事業会計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1.64</v>
      </c>
    </row>
    <row r="34" spans="1:16" x14ac:dyDescent="0.15">
      <c r="A34" s="181" t="str">
        <f>IF(連結実質赤字比率に係る赤字・黒字の構成分析!C$36="",NA(),連結実質赤字比率に係る赤字・黒字の構成分析!C$36)</f>
        <v>介護保険（保険事業勘定）特別会計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1.77</v>
      </c>
    </row>
    <row r="35" spans="1:16" x14ac:dyDescent="0.15">
      <c r="A35" s="181" t="str">
        <f>IF(連結実質赤字比率に係る赤字・黒字の構成分析!C$35="",NA(),連結実質赤字比率に係る赤字・黒字の構成分析!C$35)</f>
        <v>旅客自動車運送事業会計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4.6399999999999997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162</v>
      </c>
      <c r="E42" s="182"/>
      <c r="F42" s="182"/>
      <c r="G42" s="182">
        <f>'実質公債費比率（分子）の構造'!L$52</f>
        <v>159</v>
      </c>
      <c r="H42" s="182"/>
      <c r="I42" s="182"/>
      <c r="J42" s="182">
        <f>'実質公債費比率（分子）の構造'!M$52</f>
        <v>182</v>
      </c>
      <c r="K42" s="182"/>
      <c r="L42" s="182"/>
      <c r="M42" s="182">
        <f>'実質公債費比率（分子）の構造'!N$52</f>
        <v>195</v>
      </c>
      <c r="N42" s="182"/>
      <c r="O42" s="182"/>
      <c r="P42" s="182">
        <f>'実質公債費比率（分子）の構造'!O$52</f>
        <v>208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22</v>
      </c>
      <c r="C45" s="182"/>
      <c r="D45" s="182"/>
      <c r="E45" s="182">
        <f>'実質公債費比率（分子）の構造'!L$49</f>
        <v>22</v>
      </c>
      <c r="F45" s="182"/>
      <c r="G45" s="182"/>
      <c r="H45" s="182">
        <f>'実質公債費比率（分子）の構造'!M$49</f>
        <v>22</v>
      </c>
      <c r="I45" s="182"/>
      <c r="J45" s="182"/>
      <c r="K45" s="182">
        <f>'実質公債費比率（分子）の構造'!N$49</f>
        <v>21</v>
      </c>
      <c r="L45" s="182"/>
      <c r="M45" s="182"/>
      <c r="N45" s="182">
        <f>'実質公債費比率（分子）の構造'!O$49</f>
        <v>19</v>
      </c>
      <c r="O45" s="182"/>
      <c r="P45" s="182"/>
    </row>
    <row r="46" spans="1:16" x14ac:dyDescent="0.15">
      <c r="A46" s="182" t="s">
        <v>67</v>
      </c>
      <c r="B46" s="182">
        <f>'実質公債費比率（分子）の構造'!K$48</f>
        <v>25</v>
      </c>
      <c r="C46" s="182"/>
      <c r="D46" s="182"/>
      <c r="E46" s="182">
        <f>'実質公債費比率（分子）の構造'!L$48</f>
        <v>21</v>
      </c>
      <c r="F46" s="182"/>
      <c r="G46" s="182"/>
      <c r="H46" s="182">
        <f>'実質公債費比率（分子）の構造'!M$48</f>
        <v>20</v>
      </c>
      <c r="I46" s="182"/>
      <c r="J46" s="182"/>
      <c r="K46" s="182">
        <f>'実質公債費比率（分子）の構造'!N$48</f>
        <v>20</v>
      </c>
      <c r="L46" s="182"/>
      <c r="M46" s="182"/>
      <c r="N46" s="182">
        <f>'実質公債費比率（分子）の構造'!O$48</f>
        <v>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174</v>
      </c>
      <c r="C49" s="182"/>
      <c r="D49" s="182"/>
      <c r="E49" s="182">
        <f>'実質公債費比率（分子）の構造'!L$45</f>
        <v>164</v>
      </c>
      <c r="F49" s="182"/>
      <c r="G49" s="182"/>
      <c r="H49" s="182">
        <f>'実質公債費比率（分子）の構造'!M$45</f>
        <v>202</v>
      </c>
      <c r="I49" s="182"/>
      <c r="J49" s="182"/>
      <c r="K49" s="182">
        <f>'実質公債費比率（分子）の構造'!N$45</f>
        <v>242</v>
      </c>
      <c r="L49" s="182"/>
      <c r="M49" s="182"/>
      <c r="N49" s="182">
        <f>'実質公債費比率（分子）の構造'!O$45</f>
        <v>257</v>
      </c>
      <c r="O49" s="182"/>
      <c r="P49" s="182"/>
    </row>
    <row r="50" spans="1:16" x14ac:dyDescent="0.15">
      <c r="A50" s="182" t="s">
        <v>71</v>
      </c>
      <c r="B50" s="182" t="e">
        <f>NA()</f>
        <v>#N/A</v>
      </c>
      <c r="C50" s="182">
        <f>IF(ISNUMBER('実質公債費比率（分子）の構造'!K$53),'実質公債費比率（分子）の構造'!K$53,NA())</f>
        <v>59</v>
      </c>
      <c r="D50" s="182" t="e">
        <f>NA()</f>
        <v>#N/A</v>
      </c>
      <c r="E50" s="182" t="e">
        <f>NA()</f>
        <v>#N/A</v>
      </c>
      <c r="F50" s="182">
        <f>IF(ISNUMBER('実質公債費比率（分子）の構造'!L$53),'実質公債費比率（分子）の構造'!L$53,NA())</f>
        <v>48</v>
      </c>
      <c r="G50" s="182" t="e">
        <f>NA()</f>
        <v>#N/A</v>
      </c>
      <c r="H50" s="182" t="e">
        <f>NA()</f>
        <v>#N/A</v>
      </c>
      <c r="I50" s="182">
        <f>IF(ISNUMBER('実質公債費比率（分子）の構造'!M$53),'実質公債費比率（分子）の構造'!M$53,NA())</f>
        <v>62</v>
      </c>
      <c r="J50" s="182" t="e">
        <f>NA()</f>
        <v>#N/A</v>
      </c>
      <c r="K50" s="182" t="e">
        <f>NA()</f>
        <v>#N/A</v>
      </c>
      <c r="L50" s="182">
        <f>IF(ISNUMBER('実質公債費比率（分子）の構造'!N$53),'実質公債費比率（分子）の構造'!N$53,NA())</f>
        <v>88</v>
      </c>
      <c r="M50" s="182" t="e">
        <f>NA()</f>
        <v>#N/A</v>
      </c>
      <c r="N50" s="182" t="e">
        <f>NA()</f>
        <v>#N/A</v>
      </c>
      <c r="O50" s="182">
        <f>IF(ISNUMBER('実質公債費比率（分子）の構造'!O$53),'実質公債費比率（分子）の構造'!O$53,NA())</f>
        <v>94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2043</v>
      </c>
      <c r="E56" s="181"/>
      <c r="F56" s="181"/>
      <c r="G56" s="181">
        <f>'将来負担比率（分子）の構造'!J$52</f>
        <v>2085</v>
      </c>
      <c r="H56" s="181"/>
      <c r="I56" s="181"/>
      <c r="J56" s="181">
        <f>'将来負担比率（分子）の構造'!K$52</f>
        <v>2514</v>
      </c>
      <c r="K56" s="181"/>
      <c r="L56" s="181"/>
      <c r="M56" s="181">
        <f>'将来負担比率（分子）の構造'!L$52</f>
        <v>2535</v>
      </c>
      <c r="N56" s="181"/>
      <c r="O56" s="181"/>
      <c r="P56" s="181">
        <f>'将来負担比率（分子）の構造'!M$52</f>
        <v>2407</v>
      </c>
    </row>
    <row r="57" spans="1:16" x14ac:dyDescent="0.15">
      <c r="A57" s="181" t="s">
        <v>42</v>
      </c>
      <c r="B57" s="181"/>
      <c r="C57" s="181"/>
      <c r="D57" s="181">
        <f>'将来負担比率（分子）の構造'!I$51</f>
        <v>11</v>
      </c>
      <c r="E57" s="181"/>
      <c r="F57" s="181"/>
      <c r="G57" s="181">
        <f>'将来負担比率（分子）の構造'!J$51</f>
        <v>8</v>
      </c>
      <c r="H57" s="181"/>
      <c r="I57" s="181"/>
      <c r="J57" s="181">
        <f>'将来負担比率（分子）の構造'!K$51</f>
        <v>4</v>
      </c>
      <c r="K57" s="181"/>
      <c r="L57" s="181"/>
      <c r="M57" s="181">
        <f>'将来負担比率（分子）の構造'!L$51</f>
        <v>4</v>
      </c>
      <c r="N57" s="181"/>
      <c r="O57" s="181"/>
      <c r="P57" s="181">
        <f>'将来負担比率（分子）の構造'!M$51</f>
        <v>3</v>
      </c>
    </row>
    <row r="58" spans="1:16" x14ac:dyDescent="0.15">
      <c r="A58" s="181" t="s">
        <v>41</v>
      </c>
      <c r="B58" s="181"/>
      <c r="C58" s="181"/>
      <c r="D58" s="181">
        <f>'将来負担比率（分子）の構造'!I$50</f>
        <v>2106</v>
      </c>
      <c r="E58" s="181"/>
      <c r="F58" s="181"/>
      <c r="G58" s="181">
        <f>'将来負担比率（分子）の構造'!J$50</f>
        <v>2108</v>
      </c>
      <c r="H58" s="181"/>
      <c r="I58" s="181"/>
      <c r="J58" s="181">
        <f>'将来負担比率（分子）の構造'!K$50</f>
        <v>2349</v>
      </c>
      <c r="K58" s="181"/>
      <c r="L58" s="181"/>
      <c r="M58" s="181">
        <f>'将来負担比率（分子）の構造'!L$50</f>
        <v>2226</v>
      </c>
      <c r="N58" s="181"/>
      <c r="O58" s="181"/>
      <c r="P58" s="181">
        <f>'将来負担比率（分子）の構造'!M$50</f>
        <v>2454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838</v>
      </c>
      <c r="C62" s="181"/>
      <c r="D62" s="181"/>
      <c r="E62" s="181">
        <f>'将来負担比率（分子）の構造'!J$45</f>
        <v>790</v>
      </c>
      <c r="F62" s="181"/>
      <c r="G62" s="181"/>
      <c r="H62" s="181">
        <f>'将来負担比率（分子）の構造'!K$45</f>
        <v>762</v>
      </c>
      <c r="I62" s="181"/>
      <c r="J62" s="181"/>
      <c r="K62" s="181">
        <f>'将来負担比率（分子）の構造'!L$45</f>
        <v>781</v>
      </c>
      <c r="L62" s="181"/>
      <c r="M62" s="181"/>
      <c r="N62" s="181">
        <f>'将来負担比率（分子）の構造'!M$45</f>
        <v>774</v>
      </c>
      <c r="O62" s="181"/>
      <c r="P62" s="181"/>
    </row>
    <row r="63" spans="1:16" x14ac:dyDescent="0.15">
      <c r="A63" s="181" t="s">
        <v>34</v>
      </c>
      <c r="B63" s="181">
        <f>'将来負担比率（分子）の構造'!I$44</f>
        <v>153</v>
      </c>
      <c r="C63" s="181"/>
      <c r="D63" s="181"/>
      <c r="E63" s="181">
        <f>'将来負担比率（分子）の構造'!J$44</f>
        <v>132</v>
      </c>
      <c r="F63" s="181"/>
      <c r="G63" s="181"/>
      <c r="H63" s="181">
        <f>'将来負担比率（分子）の構造'!K$44</f>
        <v>112</v>
      </c>
      <c r="I63" s="181"/>
      <c r="J63" s="181"/>
      <c r="K63" s="181">
        <f>'将来負担比率（分子）の構造'!L$44</f>
        <v>91</v>
      </c>
      <c r="L63" s="181"/>
      <c r="M63" s="181"/>
      <c r="N63" s="181">
        <f>'将来負担比率（分子）の構造'!M$44</f>
        <v>73</v>
      </c>
      <c r="O63" s="181"/>
      <c r="P63" s="181"/>
    </row>
    <row r="64" spans="1:16" x14ac:dyDescent="0.15">
      <c r="A64" s="181" t="s">
        <v>33</v>
      </c>
      <c r="B64" s="181">
        <f>'将来負担比率（分子）の構造'!I$43</f>
        <v>236</v>
      </c>
      <c r="C64" s="181"/>
      <c r="D64" s="181"/>
      <c r="E64" s="181">
        <f>'将来負担比率（分子）の構造'!J$43</f>
        <v>231</v>
      </c>
      <c r="F64" s="181"/>
      <c r="G64" s="181"/>
      <c r="H64" s="181">
        <f>'将来負担比率（分子）の構造'!K$43</f>
        <v>236</v>
      </c>
      <c r="I64" s="181"/>
      <c r="J64" s="181"/>
      <c r="K64" s="181">
        <f>'将来負担比率（分子）の構造'!L$43</f>
        <v>253</v>
      </c>
      <c r="L64" s="181"/>
      <c r="M64" s="181"/>
      <c r="N64" s="181">
        <f>'将来負担比率（分子）の構造'!M$43</f>
        <v>283</v>
      </c>
      <c r="O64" s="181"/>
      <c r="P64" s="181"/>
    </row>
    <row r="65" spans="1:16" x14ac:dyDescent="0.15">
      <c r="A65" s="181" t="s">
        <v>32</v>
      </c>
      <c r="B65" s="181">
        <f>'将来負担比率（分子）の構造'!I$42</f>
        <v>55</v>
      </c>
      <c r="C65" s="181"/>
      <c r="D65" s="181"/>
      <c r="E65" s="181">
        <f>'将来負担比率（分子）の構造'!J$42</f>
        <v>50</v>
      </c>
      <c r="F65" s="181"/>
      <c r="G65" s="181"/>
      <c r="H65" s="181">
        <f>'将来負担比率（分子）の構造'!K$42</f>
        <v>45</v>
      </c>
      <c r="I65" s="181"/>
      <c r="J65" s="181"/>
      <c r="K65" s="181">
        <f>'将来負担比率（分子）の構造'!L$42</f>
        <v>39</v>
      </c>
      <c r="L65" s="181"/>
      <c r="M65" s="181"/>
      <c r="N65" s="181">
        <f>'将来負担比率（分子）の構造'!M$42</f>
        <v>168</v>
      </c>
      <c r="O65" s="181"/>
      <c r="P65" s="181"/>
    </row>
    <row r="66" spans="1:16" x14ac:dyDescent="0.15">
      <c r="A66" s="181" t="s">
        <v>31</v>
      </c>
      <c r="B66" s="181">
        <f>'将来負担比率（分子）の構造'!I$41</f>
        <v>2373</v>
      </c>
      <c r="C66" s="181"/>
      <c r="D66" s="181"/>
      <c r="E66" s="181">
        <f>'将来負担比率（分子）の構造'!J$41</f>
        <v>2487</v>
      </c>
      <c r="F66" s="181"/>
      <c r="G66" s="181"/>
      <c r="H66" s="181">
        <f>'将来負担比率（分子）の構造'!K$41</f>
        <v>3081</v>
      </c>
      <c r="I66" s="181"/>
      <c r="J66" s="181"/>
      <c r="K66" s="181">
        <f>'将来負担比率（分子）の構造'!L$41</f>
        <v>3363</v>
      </c>
      <c r="L66" s="181"/>
      <c r="M66" s="181"/>
      <c r="N66" s="181">
        <f>'将来負担比率（分子）の構造'!M$41</f>
        <v>3306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424</v>
      </c>
      <c r="C72" s="185">
        <f>基金残高に係る経年分析!G55</f>
        <v>429</v>
      </c>
      <c r="D72" s="185">
        <f>基金残高に係る経年分析!H55</f>
        <v>448</v>
      </c>
    </row>
    <row r="73" spans="1:16" x14ac:dyDescent="0.15">
      <c r="A73" s="184" t="s">
        <v>78</v>
      </c>
      <c r="B73" s="185">
        <f>基金残高に係る経年分析!F56</f>
        <v>274</v>
      </c>
      <c r="C73" s="185">
        <f>基金残高に係る経年分析!G56</f>
        <v>275</v>
      </c>
      <c r="D73" s="185">
        <f>基金残高に係る経年分析!H56</f>
        <v>275</v>
      </c>
    </row>
    <row r="74" spans="1:16" x14ac:dyDescent="0.15">
      <c r="A74" s="184" t="s">
        <v>79</v>
      </c>
      <c r="B74" s="185">
        <f>基金残高に係る経年分析!F57</f>
        <v>1686</v>
      </c>
      <c r="C74" s="185">
        <f>基金残高に係る経年分析!G57</f>
        <v>1532</v>
      </c>
      <c r="D74" s="185">
        <f>基金残高に係る経年分析!H57</f>
        <v>1726</v>
      </c>
    </row>
  </sheetData>
  <sheetProtection algorithmName="SHA-512" hashValue="QNPBLXgPBH4DShWI/kioaPdCuCOBB7MB6BRBD/R5mudKgmWseCGRt7J58x2YZeKISnp2BvVmeI36ynzOaU1u4Q==" saltValue="Ixz/7s3ebS8s9i5uC6+E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3"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210</v>
      </c>
      <c r="DI1" s="762"/>
      <c r="DJ1" s="762"/>
      <c r="DK1" s="762"/>
      <c r="DL1" s="762"/>
      <c r="DM1" s="762"/>
      <c r="DN1" s="763"/>
      <c r="DO1" s="226"/>
      <c r="DP1" s="761" t="s">
        <v>211</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213</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214</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215</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216</v>
      </c>
      <c r="S4" s="704"/>
      <c r="T4" s="704"/>
      <c r="U4" s="704"/>
      <c r="V4" s="704"/>
      <c r="W4" s="704"/>
      <c r="X4" s="704"/>
      <c r="Y4" s="705"/>
      <c r="Z4" s="703" t="s">
        <v>217</v>
      </c>
      <c r="AA4" s="704"/>
      <c r="AB4" s="704"/>
      <c r="AC4" s="705"/>
      <c r="AD4" s="703" t="s">
        <v>218</v>
      </c>
      <c r="AE4" s="704"/>
      <c r="AF4" s="704"/>
      <c r="AG4" s="704"/>
      <c r="AH4" s="704"/>
      <c r="AI4" s="704"/>
      <c r="AJ4" s="704"/>
      <c r="AK4" s="705"/>
      <c r="AL4" s="703" t="s">
        <v>217</v>
      </c>
      <c r="AM4" s="704"/>
      <c r="AN4" s="704"/>
      <c r="AO4" s="705"/>
      <c r="AP4" s="764" t="s">
        <v>219</v>
      </c>
      <c r="AQ4" s="764"/>
      <c r="AR4" s="764"/>
      <c r="AS4" s="764"/>
      <c r="AT4" s="764"/>
      <c r="AU4" s="764"/>
      <c r="AV4" s="764"/>
      <c r="AW4" s="764"/>
      <c r="AX4" s="764"/>
      <c r="AY4" s="764"/>
      <c r="AZ4" s="764"/>
      <c r="BA4" s="764"/>
      <c r="BB4" s="764"/>
      <c r="BC4" s="764"/>
      <c r="BD4" s="764"/>
      <c r="BE4" s="764"/>
      <c r="BF4" s="764"/>
      <c r="BG4" s="764" t="s">
        <v>220</v>
      </c>
      <c r="BH4" s="764"/>
      <c r="BI4" s="764"/>
      <c r="BJ4" s="764"/>
      <c r="BK4" s="764"/>
      <c r="BL4" s="764"/>
      <c r="BM4" s="764"/>
      <c r="BN4" s="764"/>
      <c r="BO4" s="764" t="s">
        <v>217</v>
      </c>
      <c r="BP4" s="764"/>
      <c r="BQ4" s="764"/>
      <c r="BR4" s="764"/>
      <c r="BS4" s="764" t="s">
        <v>221</v>
      </c>
      <c r="BT4" s="764"/>
      <c r="BU4" s="764"/>
      <c r="BV4" s="764"/>
      <c r="BW4" s="764"/>
      <c r="BX4" s="764"/>
      <c r="BY4" s="764"/>
      <c r="BZ4" s="764"/>
      <c r="CA4" s="764"/>
      <c r="CB4" s="764"/>
      <c r="CD4" s="746" t="s">
        <v>222</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223</v>
      </c>
      <c r="C5" s="709"/>
      <c r="D5" s="709"/>
      <c r="E5" s="709"/>
      <c r="F5" s="709"/>
      <c r="G5" s="709"/>
      <c r="H5" s="709"/>
      <c r="I5" s="709"/>
      <c r="J5" s="709"/>
      <c r="K5" s="709"/>
      <c r="L5" s="709"/>
      <c r="M5" s="709"/>
      <c r="N5" s="709"/>
      <c r="O5" s="709"/>
      <c r="P5" s="709"/>
      <c r="Q5" s="710"/>
      <c r="R5" s="697">
        <v>356929</v>
      </c>
      <c r="S5" s="698"/>
      <c r="T5" s="698"/>
      <c r="U5" s="698"/>
      <c r="V5" s="698"/>
      <c r="W5" s="698"/>
      <c r="X5" s="698"/>
      <c r="Y5" s="741"/>
      <c r="Z5" s="759">
        <v>7.3</v>
      </c>
      <c r="AA5" s="759"/>
      <c r="AB5" s="759"/>
      <c r="AC5" s="759"/>
      <c r="AD5" s="760">
        <v>356929</v>
      </c>
      <c r="AE5" s="760"/>
      <c r="AF5" s="760"/>
      <c r="AG5" s="760"/>
      <c r="AH5" s="760"/>
      <c r="AI5" s="760"/>
      <c r="AJ5" s="760"/>
      <c r="AK5" s="760"/>
      <c r="AL5" s="742">
        <v>21.4</v>
      </c>
      <c r="AM5" s="713"/>
      <c r="AN5" s="713"/>
      <c r="AO5" s="743"/>
      <c r="AP5" s="708" t="s">
        <v>224</v>
      </c>
      <c r="AQ5" s="709"/>
      <c r="AR5" s="709"/>
      <c r="AS5" s="709"/>
      <c r="AT5" s="709"/>
      <c r="AU5" s="709"/>
      <c r="AV5" s="709"/>
      <c r="AW5" s="709"/>
      <c r="AX5" s="709"/>
      <c r="AY5" s="709"/>
      <c r="AZ5" s="709"/>
      <c r="BA5" s="709"/>
      <c r="BB5" s="709"/>
      <c r="BC5" s="709"/>
      <c r="BD5" s="709"/>
      <c r="BE5" s="709"/>
      <c r="BF5" s="710"/>
      <c r="BG5" s="642">
        <v>355934</v>
      </c>
      <c r="BH5" s="643"/>
      <c r="BI5" s="643"/>
      <c r="BJ5" s="643"/>
      <c r="BK5" s="643"/>
      <c r="BL5" s="643"/>
      <c r="BM5" s="643"/>
      <c r="BN5" s="644"/>
      <c r="BO5" s="675">
        <v>99.7</v>
      </c>
      <c r="BP5" s="675"/>
      <c r="BQ5" s="675"/>
      <c r="BR5" s="675"/>
      <c r="BS5" s="676" t="s">
        <v>225</v>
      </c>
      <c r="BT5" s="676"/>
      <c r="BU5" s="676"/>
      <c r="BV5" s="676"/>
      <c r="BW5" s="676"/>
      <c r="BX5" s="676"/>
      <c r="BY5" s="676"/>
      <c r="BZ5" s="676"/>
      <c r="CA5" s="676"/>
      <c r="CB5" s="739"/>
      <c r="CD5" s="746" t="s">
        <v>219</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217</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21988</v>
      </c>
      <c r="S6" s="643"/>
      <c r="T6" s="643"/>
      <c r="U6" s="643"/>
      <c r="V6" s="643"/>
      <c r="W6" s="643"/>
      <c r="X6" s="643"/>
      <c r="Y6" s="644"/>
      <c r="Z6" s="675">
        <v>0.5</v>
      </c>
      <c r="AA6" s="675"/>
      <c r="AB6" s="675"/>
      <c r="AC6" s="675"/>
      <c r="AD6" s="676">
        <v>21988</v>
      </c>
      <c r="AE6" s="676"/>
      <c r="AF6" s="676"/>
      <c r="AG6" s="676"/>
      <c r="AH6" s="676"/>
      <c r="AI6" s="676"/>
      <c r="AJ6" s="676"/>
      <c r="AK6" s="676"/>
      <c r="AL6" s="645">
        <v>1.3</v>
      </c>
      <c r="AM6" s="646"/>
      <c r="AN6" s="646"/>
      <c r="AO6" s="677"/>
      <c r="AP6" s="639" t="s">
        <v>230</v>
      </c>
      <c r="AQ6" s="640"/>
      <c r="AR6" s="640"/>
      <c r="AS6" s="640"/>
      <c r="AT6" s="640"/>
      <c r="AU6" s="640"/>
      <c r="AV6" s="640"/>
      <c r="AW6" s="640"/>
      <c r="AX6" s="640"/>
      <c r="AY6" s="640"/>
      <c r="AZ6" s="640"/>
      <c r="BA6" s="640"/>
      <c r="BB6" s="640"/>
      <c r="BC6" s="640"/>
      <c r="BD6" s="640"/>
      <c r="BE6" s="640"/>
      <c r="BF6" s="641"/>
      <c r="BG6" s="642">
        <v>355934</v>
      </c>
      <c r="BH6" s="643"/>
      <c r="BI6" s="643"/>
      <c r="BJ6" s="643"/>
      <c r="BK6" s="643"/>
      <c r="BL6" s="643"/>
      <c r="BM6" s="643"/>
      <c r="BN6" s="644"/>
      <c r="BO6" s="675">
        <v>99.7</v>
      </c>
      <c r="BP6" s="675"/>
      <c r="BQ6" s="675"/>
      <c r="BR6" s="675"/>
      <c r="BS6" s="676" t="s">
        <v>225</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44557</v>
      </c>
      <c r="CS6" s="643"/>
      <c r="CT6" s="643"/>
      <c r="CU6" s="643"/>
      <c r="CV6" s="643"/>
      <c r="CW6" s="643"/>
      <c r="CX6" s="643"/>
      <c r="CY6" s="644"/>
      <c r="CZ6" s="742">
        <v>0.9</v>
      </c>
      <c r="DA6" s="713"/>
      <c r="DB6" s="713"/>
      <c r="DC6" s="745"/>
      <c r="DD6" s="648" t="s">
        <v>232</v>
      </c>
      <c r="DE6" s="643"/>
      <c r="DF6" s="643"/>
      <c r="DG6" s="643"/>
      <c r="DH6" s="643"/>
      <c r="DI6" s="643"/>
      <c r="DJ6" s="643"/>
      <c r="DK6" s="643"/>
      <c r="DL6" s="643"/>
      <c r="DM6" s="643"/>
      <c r="DN6" s="643"/>
      <c r="DO6" s="643"/>
      <c r="DP6" s="644"/>
      <c r="DQ6" s="648">
        <v>44557</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487</v>
      </c>
      <c r="S7" s="643"/>
      <c r="T7" s="643"/>
      <c r="U7" s="643"/>
      <c r="V7" s="643"/>
      <c r="W7" s="643"/>
      <c r="X7" s="643"/>
      <c r="Y7" s="644"/>
      <c r="Z7" s="675">
        <v>0</v>
      </c>
      <c r="AA7" s="675"/>
      <c r="AB7" s="675"/>
      <c r="AC7" s="675"/>
      <c r="AD7" s="676">
        <v>487</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164092</v>
      </c>
      <c r="BH7" s="643"/>
      <c r="BI7" s="643"/>
      <c r="BJ7" s="643"/>
      <c r="BK7" s="643"/>
      <c r="BL7" s="643"/>
      <c r="BM7" s="643"/>
      <c r="BN7" s="644"/>
      <c r="BO7" s="675">
        <v>46</v>
      </c>
      <c r="BP7" s="675"/>
      <c r="BQ7" s="675"/>
      <c r="BR7" s="675"/>
      <c r="BS7" s="676" t="s">
        <v>225</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868745</v>
      </c>
      <c r="CS7" s="643"/>
      <c r="CT7" s="643"/>
      <c r="CU7" s="643"/>
      <c r="CV7" s="643"/>
      <c r="CW7" s="643"/>
      <c r="CX7" s="643"/>
      <c r="CY7" s="644"/>
      <c r="CZ7" s="675">
        <v>18.3</v>
      </c>
      <c r="DA7" s="675"/>
      <c r="DB7" s="675"/>
      <c r="DC7" s="675"/>
      <c r="DD7" s="648">
        <v>49303</v>
      </c>
      <c r="DE7" s="643"/>
      <c r="DF7" s="643"/>
      <c r="DG7" s="643"/>
      <c r="DH7" s="643"/>
      <c r="DI7" s="643"/>
      <c r="DJ7" s="643"/>
      <c r="DK7" s="643"/>
      <c r="DL7" s="643"/>
      <c r="DM7" s="643"/>
      <c r="DN7" s="643"/>
      <c r="DO7" s="643"/>
      <c r="DP7" s="644"/>
      <c r="DQ7" s="648">
        <v>644488</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2354</v>
      </c>
      <c r="S8" s="643"/>
      <c r="T8" s="643"/>
      <c r="U8" s="643"/>
      <c r="V8" s="643"/>
      <c r="W8" s="643"/>
      <c r="X8" s="643"/>
      <c r="Y8" s="644"/>
      <c r="Z8" s="675">
        <v>0</v>
      </c>
      <c r="AA8" s="675"/>
      <c r="AB8" s="675"/>
      <c r="AC8" s="675"/>
      <c r="AD8" s="676">
        <v>2354</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4419</v>
      </c>
      <c r="BH8" s="643"/>
      <c r="BI8" s="643"/>
      <c r="BJ8" s="643"/>
      <c r="BK8" s="643"/>
      <c r="BL8" s="643"/>
      <c r="BM8" s="643"/>
      <c r="BN8" s="644"/>
      <c r="BO8" s="675">
        <v>1.2</v>
      </c>
      <c r="BP8" s="675"/>
      <c r="BQ8" s="675"/>
      <c r="BR8" s="675"/>
      <c r="BS8" s="648" t="s">
        <v>225</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801289</v>
      </c>
      <c r="CS8" s="643"/>
      <c r="CT8" s="643"/>
      <c r="CU8" s="643"/>
      <c r="CV8" s="643"/>
      <c r="CW8" s="643"/>
      <c r="CX8" s="643"/>
      <c r="CY8" s="644"/>
      <c r="CZ8" s="675">
        <v>16.8</v>
      </c>
      <c r="DA8" s="675"/>
      <c r="DB8" s="675"/>
      <c r="DC8" s="675"/>
      <c r="DD8" s="648">
        <v>21913</v>
      </c>
      <c r="DE8" s="643"/>
      <c r="DF8" s="643"/>
      <c r="DG8" s="643"/>
      <c r="DH8" s="643"/>
      <c r="DI8" s="643"/>
      <c r="DJ8" s="643"/>
      <c r="DK8" s="643"/>
      <c r="DL8" s="643"/>
      <c r="DM8" s="643"/>
      <c r="DN8" s="643"/>
      <c r="DO8" s="643"/>
      <c r="DP8" s="644"/>
      <c r="DQ8" s="648">
        <v>267034</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2727</v>
      </c>
      <c r="S9" s="643"/>
      <c r="T9" s="643"/>
      <c r="U9" s="643"/>
      <c r="V9" s="643"/>
      <c r="W9" s="643"/>
      <c r="X9" s="643"/>
      <c r="Y9" s="644"/>
      <c r="Z9" s="675">
        <v>0.1</v>
      </c>
      <c r="AA9" s="675"/>
      <c r="AB9" s="675"/>
      <c r="AC9" s="675"/>
      <c r="AD9" s="676">
        <v>2727</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147391</v>
      </c>
      <c r="BH9" s="643"/>
      <c r="BI9" s="643"/>
      <c r="BJ9" s="643"/>
      <c r="BK9" s="643"/>
      <c r="BL9" s="643"/>
      <c r="BM9" s="643"/>
      <c r="BN9" s="644"/>
      <c r="BO9" s="675">
        <v>41.3</v>
      </c>
      <c r="BP9" s="675"/>
      <c r="BQ9" s="675"/>
      <c r="BR9" s="675"/>
      <c r="BS9" s="648" t="s">
        <v>225</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612852</v>
      </c>
      <c r="CS9" s="643"/>
      <c r="CT9" s="643"/>
      <c r="CU9" s="643"/>
      <c r="CV9" s="643"/>
      <c r="CW9" s="643"/>
      <c r="CX9" s="643"/>
      <c r="CY9" s="644"/>
      <c r="CZ9" s="675">
        <v>12.9</v>
      </c>
      <c r="DA9" s="675"/>
      <c r="DB9" s="675"/>
      <c r="DC9" s="675"/>
      <c r="DD9" s="648">
        <v>95112</v>
      </c>
      <c r="DE9" s="643"/>
      <c r="DF9" s="643"/>
      <c r="DG9" s="643"/>
      <c r="DH9" s="643"/>
      <c r="DI9" s="643"/>
      <c r="DJ9" s="643"/>
      <c r="DK9" s="643"/>
      <c r="DL9" s="643"/>
      <c r="DM9" s="643"/>
      <c r="DN9" s="643"/>
      <c r="DO9" s="643"/>
      <c r="DP9" s="644"/>
      <c r="DQ9" s="648">
        <v>313937</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232</v>
      </c>
      <c r="S10" s="643"/>
      <c r="T10" s="643"/>
      <c r="U10" s="643"/>
      <c r="V10" s="643"/>
      <c r="W10" s="643"/>
      <c r="X10" s="643"/>
      <c r="Y10" s="644"/>
      <c r="Z10" s="675" t="s">
        <v>225</v>
      </c>
      <c r="AA10" s="675"/>
      <c r="AB10" s="675"/>
      <c r="AC10" s="675"/>
      <c r="AD10" s="676" t="s">
        <v>232</v>
      </c>
      <c r="AE10" s="676"/>
      <c r="AF10" s="676"/>
      <c r="AG10" s="676"/>
      <c r="AH10" s="676"/>
      <c r="AI10" s="676"/>
      <c r="AJ10" s="676"/>
      <c r="AK10" s="676"/>
      <c r="AL10" s="645" t="s">
        <v>232</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6579</v>
      </c>
      <c r="BH10" s="643"/>
      <c r="BI10" s="643"/>
      <c r="BJ10" s="643"/>
      <c r="BK10" s="643"/>
      <c r="BL10" s="643"/>
      <c r="BM10" s="643"/>
      <c r="BN10" s="644"/>
      <c r="BO10" s="675">
        <v>1.8</v>
      </c>
      <c r="BP10" s="675"/>
      <c r="BQ10" s="675"/>
      <c r="BR10" s="675"/>
      <c r="BS10" s="648" t="s">
        <v>225</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51541</v>
      </c>
      <c r="CS10" s="643"/>
      <c r="CT10" s="643"/>
      <c r="CU10" s="643"/>
      <c r="CV10" s="643"/>
      <c r="CW10" s="643"/>
      <c r="CX10" s="643"/>
      <c r="CY10" s="644"/>
      <c r="CZ10" s="675">
        <v>1.1000000000000001</v>
      </c>
      <c r="DA10" s="675"/>
      <c r="DB10" s="675"/>
      <c r="DC10" s="675"/>
      <c r="DD10" s="648" t="s">
        <v>225</v>
      </c>
      <c r="DE10" s="643"/>
      <c r="DF10" s="643"/>
      <c r="DG10" s="643"/>
      <c r="DH10" s="643"/>
      <c r="DI10" s="643"/>
      <c r="DJ10" s="643"/>
      <c r="DK10" s="643"/>
      <c r="DL10" s="643"/>
      <c r="DM10" s="643"/>
      <c r="DN10" s="643"/>
      <c r="DO10" s="643"/>
      <c r="DP10" s="644"/>
      <c r="DQ10" s="648">
        <v>27820</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56342</v>
      </c>
      <c r="S11" s="643"/>
      <c r="T11" s="643"/>
      <c r="U11" s="643"/>
      <c r="V11" s="643"/>
      <c r="W11" s="643"/>
      <c r="X11" s="643"/>
      <c r="Y11" s="644"/>
      <c r="Z11" s="645">
        <v>1.2</v>
      </c>
      <c r="AA11" s="646"/>
      <c r="AB11" s="646"/>
      <c r="AC11" s="647"/>
      <c r="AD11" s="648">
        <v>56342</v>
      </c>
      <c r="AE11" s="643"/>
      <c r="AF11" s="643"/>
      <c r="AG11" s="643"/>
      <c r="AH11" s="643"/>
      <c r="AI11" s="643"/>
      <c r="AJ11" s="643"/>
      <c r="AK11" s="644"/>
      <c r="AL11" s="645">
        <v>3.4</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5703</v>
      </c>
      <c r="BH11" s="643"/>
      <c r="BI11" s="643"/>
      <c r="BJ11" s="643"/>
      <c r="BK11" s="643"/>
      <c r="BL11" s="643"/>
      <c r="BM11" s="643"/>
      <c r="BN11" s="644"/>
      <c r="BO11" s="675">
        <v>1.6</v>
      </c>
      <c r="BP11" s="675"/>
      <c r="BQ11" s="675"/>
      <c r="BR11" s="675"/>
      <c r="BS11" s="648" t="s">
        <v>232</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300793</v>
      </c>
      <c r="CS11" s="643"/>
      <c r="CT11" s="643"/>
      <c r="CU11" s="643"/>
      <c r="CV11" s="643"/>
      <c r="CW11" s="643"/>
      <c r="CX11" s="643"/>
      <c r="CY11" s="644"/>
      <c r="CZ11" s="675">
        <v>6.3</v>
      </c>
      <c r="DA11" s="675"/>
      <c r="DB11" s="675"/>
      <c r="DC11" s="675"/>
      <c r="DD11" s="648">
        <v>214307</v>
      </c>
      <c r="DE11" s="643"/>
      <c r="DF11" s="643"/>
      <c r="DG11" s="643"/>
      <c r="DH11" s="643"/>
      <c r="DI11" s="643"/>
      <c r="DJ11" s="643"/>
      <c r="DK11" s="643"/>
      <c r="DL11" s="643"/>
      <c r="DM11" s="643"/>
      <c r="DN11" s="643"/>
      <c r="DO11" s="643"/>
      <c r="DP11" s="644"/>
      <c r="DQ11" s="648">
        <v>65572</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225</v>
      </c>
      <c r="S12" s="643"/>
      <c r="T12" s="643"/>
      <c r="U12" s="643"/>
      <c r="V12" s="643"/>
      <c r="W12" s="643"/>
      <c r="X12" s="643"/>
      <c r="Y12" s="644"/>
      <c r="Z12" s="675" t="s">
        <v>232</v>
      </c>
      <c r="AA12" s="675"/>
      <c r="AB12" s="675"/>
      <c r="AC12" s="675"/>
      <c r="AD12" s="676" t="s">
        <v>232</v>
      </c>
      <c r="AE12" s="676"/>
      <c r="AF12" s="676"/>
      <c r="AG12" s="676"/>
      <c r="AH12" s="676"/>
      <c r="AI12" s="676"/>
      <c r="AJ12" s="676"/>
      <c r="AK12" s="676"/>
      <c r="AL12" s="645" t="s">
        <v>225</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150119</v>
      </c>
      <c r="BH12" s="643"/>
      <c r="BI12" s="643"/>
      <c r="BJ12" s="643"/>
      <c r="BK12" s="643"/>
      <c r="BL12" s="643"/>
      <c r="BM12" s="643"/>
      <c r="BN12" s="644"/>
      <c r="BO12" s="675">
        <v>42.1</v>
      </c>
      <c r="BP12" s="675"/>
      <c r="BQ12" s="675"/>
      <c r="BR12" s="675"/>
      <c r="BS12" s="648" t="s">
        <v>225</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302182</v>
      </c>
      <c r="CS12" s="643"/>
      <c r="CT12" s="643"/>
      <c r="CU12" s="643"/>
      <c r="CV12" s="643"/>
      <c r="CW12" s="643"/>
      <c r="CX12" s="643"/>
      <c r="CY12" s="644"/>
      <c r="CZ12" s="675">
        <v>6.4</v>
      </c>
      <c r="DA12" s="675"/>
      <c r="DB12" s="675"/>
      <c r="DC12" s="675"/>
      <c r="DD12" s="648">
        <v>88561</v>
      </c>
      <c r="DE12" s="643"/>
      <c r="DF12" s="643"/>
      <c r="DG12" s="643"/>
      <c r="DH12" s="643"/>
      <c r="DI12" s="643"/>
      <c r="DJ12" s="643"/>
      <c r="DK12" s="643"/>
      <c r="DL12" s="643"/>
      <c r="DM12" s="643"/>
      <c r="DN12" s="643"/>
      <c r="DO12" s="643"/>
      <c r="DP12" s="644"/>
      <c r="DQ12" s="648">
        <v>69063</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225</v>
      </c>
      <c r="S13" s="643"/>
      <c r="T13" s="643"/>
      <c r="U13" s="643"/>
      <c r="V13" s="643"/>
      <c r="W13" s="643"/>
      <c r="X13" s="643"/>
      <c r="Y13" s="644"/>
      <c r="Z13" s="675" t="s">
        <v>232</v>
      </c>
      <c r="AA13" s="675"/>
      <c r="AB13" s="675"/>
      <c r="AC13" s="675"/>
      <c r="AD13" s="676" t="s">
        <v>232</v>
      </c>
      <c r="AE13" s="676"/>
      <c r="AF13" s="676"/>
      <c r="AG13" s="676"/>
      <c r="AH13" s="676"/>
      <c r="AI13" s="676"/>
      <c r="AJ13" s="676"/>
      <c r="AK13" s="676"/>
      <c r="AL13" s="645" t="s">
        <v>232</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125344</v>
      </c>
      <c r="BH13" s="643"/>
      <c r="BI13" s="643"/>
      <c r="BJ13" s="643"/>
      <c r="BK13" s="643"/>
      <c r="BL13" s="643"/>
      <c r="BM13" s="643"/>
      <c r="BN13" s="644"/>
      <c r="BO13" s="675">
        <v>35.1</v>
      </c>
      <c r="BP13" s="675"/>
      <c r="BQ13" s="675"/>
      <c r="BR13" s="675"/>
      <c r="BS13" s="648" t="s">
        <v>225</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350104</v>
      </c>
      <c r="CS13" s="643"/>
      <c r="CT13" s="643"/>
      <c r="CU13" s="643"/>
      <c r="CV13" s="643"/>
      <c r="CW13" s="643"/>
      <c r="CX13" s="643"/>
      <c r="CY13" s="644"/>
      <c r="CZ13" s="675">
        <v>7.4</v>
      </c>
      <c r="DA13" s="675"/>
      <c r="DB13" s="675"/>
      <c r="DC13" s="675"/>
      <c r="DD13" s="648">
        <v>224282</v>
      </c>
      <c r="DE13" s="643"/>
      <c r="DF13" s="643"/>
      <c r="DG13" s="643"/>
      <c r="DH13" s="643"/>
      <c r="DI13" s="643"/>
      <c r="DJ13" s="643"/>
      <c r="DK13" s="643"/>
      <c r="DL13" s="643"/>
      <c r="DM13" s="643"/>
      <c r="DN13" s="643"/>
      <c r="DO13" s="643"/>
      <c r="DP13" s="644"/>
      <c r="DQ13" s="648">
        <v>85006</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v>195</v>
      </c>
      <c r="S14" s="643"/>
      <c r="T14" s="643"/>
      <c r="U14" s="643"/>
      <c r="V14" s="643"/>
      <c r="W14" s="643"/>
      <c r="X14" s="643"/>
      <c r="Y14" s="644"/>
      <c r="Z14" s="675">
        <v>0</v>
      </c>
      <c r="AA14" s="675"/>
      <c r="AB14" s="675"/>
      <c r="AC14" s="675"/>
      <c r="AD14" s="676">
        <v>195</v>
      </c>
      <c r="AE14" s="676"/>
      <c r="AF14" s="676"/>
      <c r="AG14" s="676"/>
      <c r="AH14" s="676"/>
      <c r="AI14" s="676"/>
      <c r="AJ14" s="676"/>
      <c r="AK14" s="676"/>
      <c r="AL14" s="645">
        <v>0</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13997</v>
      </c>
      <c r="BH14" s="643"/>
      <c r="BI14" s="643"/>
      <c r="BJ14" s="643"/>
      <c r="BK14" s="643"/>
      <c r="BL14" s="643"/>
      <c r="BM14" s="643"/>
      <c r="BN14" s="644"/>
      <c r="BO14" s="675">
        <v>3.9</v>
      </c>
      <c r="BP14" s="675"/>
      <c r="BQ14" s="675"/>
      <c r="BR14" s="675"/>
      <c r="BS14" s="648" t="s">
        <v>225</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700571</v>
      </c>
      <c r="CS14" s="643"/>
      <c r="CT14" s="643"/>
      <c r="CU14" s="643"/>
      <c r="CV14" s="643"/>
      <c r="CW14" s="643"/>
      <c r="CX14" s="643"/>
      <c r="CY14" s="644"/>
      <c r="CZ14" s="675">
        <v>14.7</v>
      </c>
      <c r="DA14" s="675"/>
      <c r="DB14" s="675"/>
      <c r="DC14" s="675"/>
      <c r="DD14" s="648">
        <v>435320</v>
      </c>
      <c r="DE14" s="643"/>
      <c r="DF14" s="643"/>
      <c r="DG14" s="643"/>
      <c r="DH14" s="643"/>
      <c r="DI14" s="643"/>
      <c r="DJ14" s="643"/>
      <c r="DK14" s="643"/>
      <c r="DL14" s="643"/>
      <c r="DM14" s="643"/>
      <c r="DN14" s="643"/>
      <c r="DO14" s="643"/>
      <c r="DP14" s="644"/>
      <c r="DQ14" s="648">
        <v>197307</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232</v>
      </c>
      <c r="S15" s="643"/>
      <c r="T15" s="643"/>
      <c r="U15" s="643"/>
      <c r="V15" s="643"/>
      <c r="W15" s="643"/>
      <c r="X15" s="643"/>
      <c r="Y15" s="644"/>
      <c r="Z15" s="675" t="s">
        <v>232</v>
      </c>
      <c r="AA15" s="675"/>
      <c r="AB15" s="675"/>
      <c r="AC15" s="675"/>
      <c r="AD15" s="676" t="s">
        <v>232</v>
      </c>
      <c r="AE15" s="676"/>
      <c r="AF15" s="676"/>
      <c r="AG15" s="676"/>
      <c r="AH15" s="676"/>
      <c r="AI15" s="676"/>
      <c r="AJ15" s="676"/>
      <c r="AK15" s="676"/>
      <c r="AL15" s="645" t="s">
        <v>232</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27726</v>
      </c>
      <c r="BH15" s="643"/>
      <c r="BI15" s="643"/>
      <c r="BJ15" s="643"/>
      <c r="BK15" s="643"/>
      <c r="BL15" s="643"/>
      <c r="BM15" s="643"/>
      <c r="BN15" s="644"/>
      <c r="BO15" s="675">
        <v>7.8</v>
      </c>
      <c r="BP15" s="675"/>
      <c r="BQ15" s="675"/>
      <c r="BR15" s="675"/>
      <c r="BS15" s="648" t="s">
        <v>232</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306139</v>
      </c>
      <c r="CS15" s="643"/>
      <c r="CT15" s="643"/>
      <c r="CU15" s="643"/>
      <c r="CV15" s="643"/>
      <c r="CW15" s="643"/>
      <c r="CX15" s="643"/>
      <c r="CY15" s="644"/>
      <c r="CZ15" s="675">
        <v>6.4</v>
      </c>
      <c r="DA15" s="675"/>
      <c r="DB15" s="675"/>
      <c r="DC15" s="675"/>
      <c r="DD15" s="648">
        <v>30986</v>
      </c>
      <c r="DE15" s="643"/>
      <c r="DF15" s="643"/>
      <c r="DG15" s="643"/>
      <c r="DH15" s="643"/>
      <c r="DI15" s="643"/>
      <c r="DJ15" s="643"/>
      <c r="DK15" s="643"/>
      <c r="DL15" s="643"/>
      <c r="DM15" s="643"/>
      <c r="DN15" s="643"/>
      <c r="DO15" s="643"/>
      <c r="DP15" s="644"/>
      <c r="DQ15" s="648">
        <v>213548</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3402</v>
      </c>
      <c r="S16" s="643"/>
      <c r="T16" s="643"/>
      <c r="U16" s="643"/>
      <c r="V16" s="643"/>
      <c r="W16" s="643"/>
      <c r="X16" s="643"/>
      <c r="Y16" s="644"/>
      <c r="Z16" s="675">
        <v>0.1</v>
      </c>
      <c r="AA16" s="675"/>
      <c r="AB16" s="675"/>
      <c r="AC16" s="675"/>
      <c r="AD16" s="676">
        <v>3402</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232</v>
      </c>
      <c r="BH16" s="643"/>
      <c r="BI16" s="643"/>
      <c r="BJ16" s="643"/>
      <c r="BK16" s="643"/>
      <c r="BL16" s="643"/>
      <c r="BM16" s="643"/>
      <c r="BN16" s="644"/>
      <c r="BO16" s="675" t="s">
        <v>225</v>
      </c>
      <c r="BP16" s="675"/>
      <c r="BQ16" s="675"/>
      <c r="BR16" s="675"/>
      <c r="BS16" s="648" t="s">
        <v>232</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73164</v>
      </c>
      <c r="CS16" s="643"/>
      <c r="CT16" s="643"/>
      <c r="CU16" s="643"/>
      <c r="CV16" s="643"/>
      <c r="CW16" s="643"/>
      <c r="CX16" s="643"/>
      <c r="CY16" s="644"/>
      <c r="CZ16" s="675">
        <v>1.5</v>
      </c>
      <c r="DA16" s="675"/>
      <c r="DB16" s="675"/>
      <c r="DC16" s="675"/>
      <c r="DD16" s="648" t="s">
        <v>232</v>
      </c>
      <c r="DE16" s="643"/>
      <c r="DF16" s="643"/>
      <c r="DG16" s="643"/>
      <c r="DH16" s="643"/>
      <c r="DI16" s="643"/>
      <c r="DJ16" s="643"/>
      <c r="DK16" s="643"/>
      <c r="DL16" s="643"/>
      <c r="DM16" s="643"/>
      <c r="DN16" s="643"/>
      <c r="DO16" s="643"/>
      <c r="DP16" s="644"/>
      <c r="DQ16" s="648">
        <v>18315</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713</v>
      </c>
      <c r="S17" s="643"/>
      <c r="T17" s="643"/>
      <c r="U17" s="643"/>
      <c r="V17" s="643"/>
      <c r="W17" s="643"/>
      <c r="X17" s="643"/>
      <c r="Y17" s="644"/>
      <c r="Z17" s="675">
        <v>0</v>
      </c>
      <c r="AA17" s="675"/>
      <c r="AB17" s="675"/>
      <c r="AC17" s="675"/>
      <c r="AD17" s="676">
        <v>713</v>
      </c>
      <c r="AE17" s="676"/>
      <c r="AF17" s="676"/>
      <c r="AG17" s="676"/>
      <c r="AH17" s="676"/>
      <c r="AI17" s="676"/>
      <c r="AJ17" s="676"/>
      <c r="AK17" s="676"/>
      <c r="AL17" s="645">
        <v>0</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225</v>
      </c>
      <c r="BH17" s="643"/>
      <c r="BI17" s="643"/>
      <c r="BJ17" s="643"/>
      <c r="BK17" s="643"/>
      <c r="BL17" s="643"/>
      <c r="BM17" s="643"/>
      <c r="BN17" s="644"/>
      <c r="BO17" s="675" t="s">
        <v>225</v>
      </c>
      <c r="BP17" s="675"/>
      <c r="BQ17" s="675"/>
      <c r="BR17" s="675"/>
      <c r="BS17" s="648" t="s">
        <v>232</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257321</v>
      </c>
      <c r="CS17" s="643"/>
      <c r="CT17" s="643"/>
      <c r="CU17" s="643"/>
      <c r="CV17" s="643"/>
      <c r="CW17" s="643"/>
      <c r="CX17" s="643"/>
      <c r="CY17" s="644"/>
      <c r="CZ17" s="675">
        <v>5.4</v>
      </c>
      <c r="DA17" s="675"/>
      <c r="DB17" s="675"/>
      <c r="DC17" s="675"/>
      <c r="DD17" s="648" t="s">
        <v>232</v>
      </c>
      <c r="DE17" s="643"/>
      <c r="DF17" s="643"/>
      <c r="DG17" s="643"/>
      <c r="DH17" s="643"/>
      <c r="DI17" s="643"/>
      <c r="DJ17" s="643"/>
      <c r="DK17" s="643"/>
      <c r="DL17" s="643"/>
      <c r="DM17" s="643"/>
      <c r="DN17" s="643"/>
      <c r="DO17" s="643"/>
      <c r="DP17" s="644"/>
      <c r="DQ17" s="648">
        <v>256847</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2586</v>
      </c>
      <c r="S18" s="643"/>
      <c r="T18" s="643"/>
      <c r="U18" s="643"/>
      <c r="V18" s="643"/>
      <c r="W18" s="643"/>
      <c r="X18" s="643"/>
      <c r="Y18" s="644"/>
      <c r="Z18" s="675">
        <v>0.1</v>
      </c>
      <c r="AA18" s="675"/>
      <c r="AB18" s="675"/>
      <c r="AC18" s="675"/>
      <c r="AD18" s="676">
        <v>2586</v>
      </c>
      <c r="AE18" s="676"/>
      <c r="AF18" s="676"/>
      <c r="AG18" s="676"/>
      <c r="AH18" s="676"/>
      <c r="AI18" s="676"/>
      <c r="AJ18" s="676"/>
      <c r="AK18" s="676"/>
      <c r="AL18" s="645">
        <v>0.2</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232</v>
      </c>
      <c r="BH18" s="643"/>
      <c r="BI18" s="643"/>
      <c r="BJ18" s="643"/>
      <c r="BK18" s="643"/>
      <c r="BL18" s="643"/>
      <c r="BM18" s="643"/>
      <c r="BN18" s="644"/>
      <c r="BO18" s="675" t="s">
        <v>232</v>
      </c>
      <c r="BP18" s="675"/>
      <c r="BQ18" s="675"/>
      <c r="BR18" s="675"/>
      <c r="BS18" s="648" t="s">
        <v>225</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v>88190</v>
      </c>
      <c r="CS18" s="643"/>
      <c r="CT18" s="643"/>
      <c r="CU18" s="643"/>
      <c r="CV18" s="643"/>
      <c r="CW18" s="643"/>
      <c r="CX18" s="643"/>
      <c r="CY18" s="644"/>
      <c r="CZ18" s="675">
        <v>1.9</v>
      </c>
      <c r="DA18" s="675"/>
      <c r="DB18" s="675"/>
      <c r="DC18" s="675"/>
      <c r="DD18" s="648" t="s">
        <v>232</v>
      </c>
      <c r="DE18" s="643"/>
      <c r="DF18" s="643"/>
      <c r="DG18" s="643"/>
      <c r="DH18" s="643"/>
      <c r="DI18" s="643"/>
      <c r="DJ18" s="643"/>
      <c r="DK18" s="643"/>
      <c r="DL18" s="643"/>
      <c r="DM18" s="643"/>
      <c r="DN18" s="643"/>
      <c r="DO18" s="643"/>
      <c r="DP18" s="644"/>
      <c r="DQ18" s="648">
        <v>56190</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234</v>
      </c>
      <c r="S19" s="643"/>
      <c r="T19" s="643"/>
      <c r="U19" s="643"/>
      <c r="V19" s="643"/>
      <c r="W19" s="643"/>
      <c r="X19" s="643"/>
      <c r="Y19" s="644"/>
      <c r="Z19" s="675">
        <v>0</v>
      </c>
      <c r="AA19" s="675"/>
      <c r="AB19" s="675"/>
      <c r="AC19" s="675"/>
      <c r="AD19" s="676">
        <v>234</v>
      </c>
      <c r="AE19" s="676"/>
      <c r="AF19" s="676"/>
      <c r="AG19" s="676"/>
      <c r="AH19" s="676"/>
      <c r="AI19" s="676"/>
      <c r="AJ19" s="676"/>
      <c r="AK19" s="676"/>
      <c r="AL19" s="645">
        <v>0</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995</v>
      </c>
      <c r="BH19" s="643"/>
      <c r="BI19" s="643"/>
      <c r="BJ19" s="643"/>
      <c r="BK19" s="643"/>
      <c r="BL19" s="643"/>
      <c r="BM19" s="643"/>
      <c r="BN19" s="644"/>
      <c r="BO19" s="675">
        <v>0.3</v>
      </c>
      <c r="BP19" s="675"/>
      <c r="BQ19" s="675"/>
      <c r="BR19" s="675"/>
      <c r="BS19" s="648" t="s">
        <v>232</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232</v>
      </c>
      <c r="CS19" s="643"/>
      <c r="CT19" s="643"/>
      <c r="CU19" s="643"/>
      <c r="CV19" s="643"/>
      <c r="CW19" s="643"/>
      <c r="CX19" s="643"/>
      <c r="CY19" s="644"/>
      <c r="CZ19" s="675" t="s">
        <v>232</v>
      </c>
      <c r="DA19" s="675"/>
      <c r="DB19" s="675"/>
      <c r="DC19" s="675"/>
      <c r="DD19" s="648" t="s">
        <v>225</v>
      </c>
      <c r="DE19" s="643"/>
      <c r="DF19" s="643"/>
      <c r="DG19" s="643"/>
      <c r="DH19" s="643"/>
      <c r="DI19" s="643"/>
      <c r="DJ19" s="643"/>
      <c r="DK19" s="643"/>
      <c r="DL19" s="643"/>
      <c r="DM19" s="643"/>
      <c r="DN19" s="643"/>
      <c r="DO19" s="643"/>
      <c r="DP19" s="644"/>
      <c r="DQ19" s="648" t="s">
        <v>232</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1934</v>
      </c>
      <c r="S20" s="643"/>
      <c r="T20" s="643"/>
      <c r="U20" s="643"/>
      <c r="V20" s="643"/>
      <c r="W20" s="643"/>
      <c r="X20" s="643"/>
      <c r="Y20" s="644"/>
      <c r="Z20" s="675">
        <v>0</v>
      </c>
      <c r="AA20" s="675"/>
      <c r="AB20" s="675"/>
      <c r="AC20" s="675"/>
      <c r="AD20" s="676">
        <v>1934</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995</v>
      </c>
      <c r="BH20" s="643"/>
      <c r="BI20" s="643"/>
      <c r="BJ20" s="643"/>
      <c r="BK20" s="643"/>
      <c r="BL20" s="643"/>
      <c r="BM20" s="643"/>
      <c r="BN20" s="644"/>
      <c r="BO20" s="675">
        <v>0.3</v>
      </c>
      <c r="BP20" s="675"/>
      <c r="BQ20" s="675"/>
      <c r="BR20" s="675"/>
      <c r="BS20" s="648" t="s">
        <v>225</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4757448</v>
      </c>
      <c r="CS20" s="643"/>
      <c r="CT20" s="643"/>
      <c r="CU20" s="643"/>
      <c r="CV20" s="643"/>
      <c r="CW20" s="643"/>
      <c r="CX20" s="643"/>
      <c r="CY20" s="644"/>
      <c r="CZ20" s="675">
        <v>100</v>
      </c>
      <c r="DA20" s="675"/>
      <c r="DB20" s="675"/>
      <c r="DC20" s="675"/>
      <c r="DD20" s="648">
        <v>1159784</v>
      </c>
      <c r="DE20" s="643"/>
      <c r="DF20" s="643"/>
      <c r="DG20" s="643"/>
      <c r="DH20" s="643"/>
      <c r="DI20" s="643"/>
      <c r="DJ20" s="643"/>
      <c r="DK20" s="643"/>
      <c r="DL20" s="643"/>
      <c r="DM20" s="643"/>
      <c r="DN20" s="643"/>
      <c r="DO20" s="643"/>
      <c r="DP20" s="644"/>
      <c r="DQ20" s="648">
        <v>2259684</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418</v>
      </c>
      <c r="S21" s="643"/>
      <c r="T21" s="643"/>
      <c r="U21" s="643"/>
      <c r="V21" s="643"/>
      <c r="W21" s="643"/>
      <c r="X21" s="643"/>
      <c r="Y21" s="644"/>
      <c r="Z21" s="675">
        <v>0</v>
      </c>
      <c r="AA21" s="675"/>
      <c r="AB21" s="675"/>
      <c r="AC21" s="675"/>
      <c r="AD21" s="676">
        <v>418</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995</v>
      </c>
      <c r="BH21" s="643"/>
      <c r="BI21" s="643"/>
      <c r="BJ21" s="643"/>
      <c r="BK21" s="643"/>
      <c r="BL21" s="643"/>
      <c r="BM21" s="643"/>
      <c r="BN21" s="644"/>
      <c r="BO21" s="675">
        <v>0.3</v>
      </c>
      <c r="BP21" s="675"/>
      <c r="BQ21" s="675"/>
      <c r="BR21" s="675"/>
      <c r="BS21" s="648" t="s">
        <v>225</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1455456</v>
      </c>
      <c r="S22" s="643"/>
      <c r="T22" s="643"/>
      <c r="U22" s="643"/>
      <c r="V22" s="643"/>
      <c r="W22" s="643"/>
      <c r="X22" s="643"/>
      <c r="Y22" s="644"/>
      <c r="Z22" s="675">
        <v>29.8</v>
      </c>
      <c r="AA22" s="675"/>
      <c r="AB22" s="675"/>
      <c r="AC22" s="675"/>
      <c r="AD22" s="676">
        <v>1221905</v>
      </c>
      <c r="AE22" s="676"/>
      <c r="AF22" s="676"/>
      <c r="AG22" s="676"/>
      <c r="AH22" s="676"/>
      <c r="AI22" s="676"/>
      <c r="AJ22" s="676"/>
      <c r="AK22" s="676"/>
      <c r="AL22" s="645">
        <v>73.099999999999994</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225</v>
      </c>
      <c r="BH22" s="643"/>
      <c r="BI22" s="643"/>
      <c r="BJ22" s="643"/>
      <c r="BK22" s="643"/>
      <c r="BL22" s="643"/>
      <c r="BM22" s="643"/>
      <c r="BN22" s="644"/>
      <c r="BO22" s="675" t="s">
        <v>232</v>
      </c>
      <c r="BP22" s="675"/>
      <c r="BQ22" s="675"/>
      <c r="BR22" s="675"/>
      <c r="BS22" s="648" t="s">
        <v>232</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1221905</v>
      </c>
      <c r="S23" s="643"/>
      <c r="T23" s="643"/>
      <c r="U23" s="643"/>
      <c r="V23" s="643"/>
      <c r="W23" s="643"/>
      <c r="X23" s="643"/>
      <c r="Y23" s="644"/>
      <c r="Z23" s="675">
        <v>25</v>
      </c>
      <c r="AA23" s="675"/>
      <c r="AB23" s="675"/>
      <c r="AC23" s="675"/>
      <c r="AD23" s="676">
        <v>1221905</v>
      </c>
      <c r="AE23" s="676"/>
      <c r="AF23" s="676"/>
      <c r="AG23" s="676"/>
      <c r="AH23" s="676"/>
      <c r="AI23" s="676"/>
      <c r="AJ23" s="676"/>
      <c r="AK23" s="676"/>
      <c r="AL23" s="645">
        <v>73.099999999999994</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t="s">
        <v>225</v>
      </c>
      <c r="BH23" s="643"/>
      <c r="BI23" s="643"/>
      <c r="BJ23" s="643"/>
      <c r="BK23" s="643"/>
      <c r="BL23" s="643"/>
      <c r="BM23" s="643"/>
      <c r="BN23" s="644"/>
      <c r="BO23" s="675" t="s">
        <v>232</v>
      </c>
      <c r="BP23" s="675"/>
      <c r="BQ23" s="675"/>
      <c r="BR23" s="675"/>
      <c r="BS23" s="648" t="s">
        <v>232</v>
      </c>
      <c r="BT23" s="643"/>
      <c r="BU23" s="643"/>
      <c r="BV23" s="643"/>
      <c r="BW23" s="643"/>
      <c r="BX23" s="643"/>
      <c r="BY23" s="643"/>
      <c r="BZ23" s="643"/>
      <c r="CA23" s="643"/>
      <c r="CB23" s="689"/>
      <c r="CD23" s="746" t="s">
        <v>219</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233551</v>
      </c>
      <c r="S24" s="643"/>
      <c r="T24" s="643"/>
      <c r="U24" s="643"/>
      <c r="V24" s="643"/>
      <c r="W24" s="643"/>
      <c r="X24" s="643"/>
      <c r="Y24" s="644"/>
      <c r="Z24" s="675">
        <v>4.8</v>
      </c>
      <c r="AA24" s="675"/>
      <c r="AB24" s="675"/>
      <c r="AC24" s="675"/>
      <c r="AD24" s="676" t="s">
        <v>225</v>
      </c>
      <c r="AE24" s="676"/>
      <c r="AF24" s="676"/>
      <c r="AG24" s="676"/>
      <c r="AH24" s="676"/>
      <c r="AI24" s="676"/>
      <c r="AJ24" s="676"/>
      <c r="AK24" s="676"/>
      <c r="AL24" s="645" t="s">
        <v>225</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225</v>
      </c>
      <c r="BH24" s="643"/>
      <c r="BI24" s="643"/>
      <c r="BJ24" s="643"/>
      <c r="BK24" s="643"/>
      <c r="BL24" s="643"/>
      <c r="BM24" s="643"/>
      <c r="BN24" s="644"/>
      <c r="BO24" s="675" t="s">
        <v>225</v>
      </c>
      <c r="BP24" s="675"/>
      <c r="BQ24" s="675"/>
      <c r="BR24" s="675"/>
      <c r="BS24" s="648" t="s">
        <v>225</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1076091</v>
      </c>
      <c r="CS24" s="698"/>
      <c r="CT24" s="698"/>
      <c r="CU24" s="698"/>
      <c r="CV24" s="698"/>
      <c r="CW24" s="698"/>
      <c r="CX24" s="698"/>
      <c r="CY24" s="741"/>
      <c r="CZ24" s="742">
        <v>22.6</v>
      </c>
      <c r="DA24" s="713"/>
      <c r="DB24" s="713"/>
      <c r="DC24" s="745"/>
      <c r="DD24" s="740">
        <v>865326</v>
      </c>
      <c r="DE24" s="698"/>
      <c r="DF24" s="698"/>
      <c r="DG24" s="698"/>
      <c r="DH24" s="698"/>
      <c r="DI24" s="698"/>
      <c r="DJ24" s="698"/>
      <c r="DK24" s="741"/>
      <c r="DL24" s="740">
        <v>835283</v>
      </c>
      <c r="DM24" s="698"/>
      <c r="DN24" s="698"/>
      <c r="DO24" s="698"/>
      <c r="DP24" s="698"/>
      <c r="DQ24" s="698"/>
      <c r="DR24" s="698"/>
      <c r="DS24" s="698"/>
      <c r="DT24" s="698"/>
      <c r="DU24" s="698"/>
      <c r="DV24" s="741"/>
      <c r="DW24" s="742">
        <v>48.4</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232</v>
      </c>
      <c r="S25" s="643"/>
      <c r="T25" s="643"/>
      <c r="U25" s="643"/>
      <c r="V25" s="643"/>
      <c r="W25" s="643"/>
      <c r="X25" s="643"/>
      <c r="Y25" s="644"/>
      <c r="Z25" s="675" t="s">
        <v>232</v>
      </c>
      <c r="AA25" s="675"/>
      <c r="AB25" s="675"/>
      <c r="AC25" s="675"/>
      <c r="AD25" s="676" t="s">
        <v>232</v>
      </c>
      <c r="AE25" s="676"/>
      <c r="AF25" s="676"/>
      <c r="AG25" s="676"/>
      <c r="AH25" s="676"/>
      <c r="AI25" s="676"/>
      <c r="AJ25" s="676"/>
      <c r="AK25" s="676"/>
      <c r="AL25" s="645" t="s">
        <v>232</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225</v>
      </c>
      <c r="BH25" s="643"/>
      <c r="BI25" s="643"/>
      <c r="BJ25" s="643"/>
      <c r="BK25" s="643"/>
      <c r="BL25" s="643"/>
      <c r="BM25" s="643"/>
      <c r="BN25" s="644"/>
      <c r="BO25" s="675" t="s">
        <v>225</v>
      </c>
      <c r="BP25" s="675"/>
      <c r="BQ25" s="675"/>
      <c r="BR25" s="675"/>
      <c r="BS25" s="648" t="s">
        <v>225</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694333</v>
      </c>
      <c r="CS25" s="661"/>
      <c r="CT25" s="661"/>
      <c r="CU25" s="661"/>
      <c r="CV25" s="661"/>
      <c r="CW25" s="661"/>
      <c r="CX25" s="661"/>
      <c r="CY25" s="662"/>
      <c r="CZ25" s="645">
        <v>14.6</v>
      </c>
      <c r="DA25" s="663"/>
      <c r="DB25" s="663"/>
      <c r="DC25" s="664"/>
      <c r="DD25" s="648">
        <v>572429</v>
      </c>
      <c r="DE25" s="661"/>
      <c r="DF25" s="661"/>
      <c r="DG25" s="661"/>
      <c r="DH25" s="661"/>
      <c r="DI25" s="661"/>
      <c r="DJ25" s="661"/>
      <c r="DK25" s="662"/>
      <c r="DL25" s="648">
        <v>542386</v>
      </c>
      <c r="DM25" s="661"/>
      <c r="DN25" s="661"/>
      <c r="DO25" s="661"/>
      <c r="DP25" s="661"/>
      <c r="DQ25" s="661"/>
      <c r="DR25" s="661"/>
      <c r="DS25" s="661"/>
      <c r="DT25" s="661"/>
      <c r="DU25" s="661"/>
      <c r="DV25" s="662"/>
      <c r="DW25" s="645">
        <v>31.4</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1903179</v>
      </c>
      <c r="S26" s="643"/>
      <c r="T26" s="643"/>
      <c r="U26" s="643"/>
      <c r="V26" s="643"/>
      <c r="W26" s="643"/>
      <c r="X26" s="643"/>
      <c r="Y26" s="644"/>
      <c r="Z26" s="675">
        <v>39</v>
      </c>
      <c r="AA26" s="675"/>
      <c r="AB26" s="675"/>
      <c r="AC26" s="675"/>
      <c r="AD26" s="676">
        <v>1669628</v>
      </c>
      <c r="AE26" s="676"/>
      <c r="AF26" s="676"/>
      <c r="AG26" s="676"/>
      <c r="AH26" s="676"/>
      <c r="AI26" s="676"/>
      <c r="AJ26" s="676"/>
      <c r="AK26" s="676"/>
      <c r="AL26" s="645">
        <v>99.9</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232</v>
      </c>
      <c r="BH26" s="643"/>
      <c r="BI26" s="643"/>
      <c r="BJ26" s="643"/>
      <c r="BK26" s="643"/>
      <c r="BL26" s="643"/>
      <c r="BM26" s="643"/>
      <c r="BN26" s="644"/>
      <c r="BO26" s="675" t="s">
        <v>225</v>
      </c>
      <c r="BP26" s="675"/>
      <c r="BQ26" s="675"/>
      <c r="BR26" s="675"/>
      <c r="BS26" s="648" t="s">
        <v>232</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428271</v>
      </c>
      <c r="CS26" s="643"/>
      <c r="CT26" s="643"/>
      <c r="CU26" s="643"/>
      <c r="CV26" s="643"/>
      <c r="CW26" s="643"/>
      <c r="CX26" s="643"/>
      <c r="CY26" s="644"/>
      <c r="CZ26" s="645">
        <v>9</v>
      </c>
      <c r="DA26" s="663"/>
      <c r="DB26" s="663"/>
      <c r="DC26" s="664"/>
      <c r="DD26" s="648">
        <v>319090</v>
      </c>
      <c r="DE26" s="643"/>
      <c r="DF26" s="643"/>
      <c r="DG26" s="643"/>
      <c r="DH26" s="643"/>
      <c r="DI26" s="643"/>
      <c r="DJ26" s="643"/>
      <c r="DK26" s="644"/>
      <c r="DL26" s="648" t="s">
        <v>225</v>
      </c>
      <c r="DM26" s="643"/>
      <c r="DN26" s="643"/>
      <c r="DO26" s="643"/>
      <c r="DP26" s="643"/>
      <c r="DQ26" s="643"/>
      <c r="DR26" s="643"/>
      <c r="DS26" s="643"/>
      <c r="DT26" s="643"/>
      <c r="DU26" s="643"/>
      <c r="DV26" s="644"/>
      <c r="DW26" s="645" t="s">
        <v>225</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1238</v>
      </c>
      <c r="S27" s="643"/>
      <c r="T27" s="643"/>
      <c r="U27" s="643"/>
      <c r="V27" s="643"/>
      <c r="W27" s="643"/>
      <c r="X27" s="643"/>
      <c r="Y27" s="644"/>
      <c r="Z27" s="675">
        <v>0</v>
      </c>
      <c r="AA27" s="675"/>
      <c r="AB27" s="675"/>
      <c r="AC27" s="675"/>
      <c r="AD27" s="676">
        <v>1238</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356929</v>
      </c>
      <c r="BH27" s="643"/>
      <c r="BI27" s="643"/>
      <c r="BJ27" s="643"/>
      <c r="BK27" s="643"/>
      <c r="BL27" s="643"/>
      <c r="BM27" s="643"/>
      <c r="BN27" s="644"/>
      <c r="BO27" s="675">
        <v>100</v>
      </c>
      <c r="BP27" s="675"/>
      <c r="BQ27" s="675"/>
      <c r="BR27" s="675"/>
      <c r="BS27" s="648" t="s">
        <v>232</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124437</v>
      </c>
      <c r="CS27" s="661"/>
      <c r="CT27" s="661"/>
      <c r="CU27" s="661"/>
      <c r="CV27" s="661"/>
      <c r="CW27" s="661"/>
      <c r="CX27" s="661"/>
      <c r="CY27" s="662"/>
      <c r="CZ27" s="645">
        <v>2.6</v>
      </c>
      <c r="DA27" s="663"/>
      <c r="DB27" s="663"/>
      <c r="DC27" s="664"/>
      <c r="DD27" s="648">
        <v>36050</v>
      </c>
      <c r="DE27" s="661"/>
      <c r="DF27" s="661"/>
      <c r="DG27" s="661"/>
      <c r="DH27" s="661"/>
      <c r="DI27" s="661"/>
      <c r="DJ27" s="661"/>
      <c r="DK27" s="662"/>
      <c r="DL27" s="648">
        <v>36050</v>
      </c>
      <c r="DM27" s="661"/>
      <c r="DN27" s="661"/>
      <c r="DO27" s="661"/>
      <c r="DP27" s="661"/>
      <c r="DQ27" s="661"/>
      <c r="DR27" s="661"/>
      <c r="DS27" s="661"/>
      <c r="DT27" s="661"/>
      <c r="DU27" s="661"/>
      <c r="DV27" s="662"/>
      <c r="DW27" s="645">
        <v>2.1</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969</v>
      </c>
      <c r="S28" s="643"/>
      <c r="T28" s="643"/>
      <c r="U28" s="643"/>
      <c r="V28" s="643"/>
      <c r="W28" s="643"/>
      <c r="X28" s="643"/>
      <c r="Y28" s="644"/>
      <c r="Z28" s="675">
        <v>0</v>
      </c>
      <c r="AA28" s="675"/>
      <c r="AB28" s="675"/>
      <c r="AC28" s="675"/>
      <c r="AD28" s="676" t="s">
        <v>232</v>
      </c>
      <c r="AE28" s="676"/>
      <c r="AF28" s="676"/>
      <c r="AG28" s="676"/>
      <c r="AH28" s="676"/>
      <c r="AI28" s="676"/>
      <c r="AJ28" s="676"/>
      <c r="AK28" s="676"/>
      <c r="AL28" s="645" t="s">
        <v>225</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257321</v>
      </c>
      <c r="CS28" s="643"/>
      <c r="CT28" s="643"/>
      <c r="CU28" s="643"/>
      <c r="CV28" s="643"/>
      <c r="CW28" s="643"/>
      <c r="CX28" s="643"/>
      <c r="CY28" s="644"/>
      <c r="CZ28" s="645">
        <v>5.4</v>
      </c>
      <c r="DA28" s="663"/>
      <c r="DB28" s="663"/>
      <c r="DC28" s="664"/>
      <c r="DD28" s="648">
        <v>256847</v>
      </c>
      <c r="DE28" s="643"/>
      <c r="DF28" s="643"/>
      <c r="DG28" s="643"/>
      <c r="DH28" s="643"/>
      <c r="DI28" s="643"/>
      <c r="DJ28" s="643"/>
      <c r="DK28" s="644"/>
      <c r="DL28" s="648">
        <v>256847</v>
      </c>
      <c r="DM28" s="643"/>
      <c r="DN28" s="643"/>
      <c r="DO28" s="643"/>
      <c r="DP28" s="643"/>
      <c r="DQ28" s="643"/>
      <c r="DR28" s="643"/>
      <c r="DS28" s="643"/>
      <c r="DT28" s="643"/>
      <c r="DU28" s="643"/>
      <c r="DV28" s="644"/>
      <c r="DW28" s="645">
        <v>14.9</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57435</v>
      </c>
      <c r="S29" s="643"/>
      <c r="T29" s="643"/>
      <c r="U29" s="643"/>
      <c r="V29" s="643"/>
      <c r="W29" s="643"/>
      <c r="X29" s="643"/>
      <c r="Y29" s="644"/>
      <c r="Z29" s="675">
        <v>1.2</v>
      </c>
      <c r="AA29" s="675"/>
      <c r="AB29" s="675"/>
      <c r="AC29" s="675"/>
      <c r="AD29" s="676" t="s">
        <v>225</v>
      </c>
      <c r="AE29" s="676"/>
      <c r="AF29" s="676"/>
      <c r="AG29" s="676"/>
      <c r="AH29" s="676"/>
      <c r="AI29" s="676"/>
      <c r="AJ29" s="676"/>
      <c r="AK29" s="676"/>
      <c r="AL29" s="645" t="s">
        <v>225</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302</v>
      </c>
      <c r="CE29" s="731"/>
      <c r="CF29" s="681" t="s">
        <v>303</v>
      </c>
      <c r="CG29" s="682"/>
      <c r="CH29" s="682"/>
      <c r="CI29" s="682"/>
      <c r="CJ29" s="682"/>
      <c r="CK29" s="682"/>
      <c r="CL29" s="682"/>
      <c r="CM29" s="682"/>
      <c r="CN29" s="682"/>
      <c r="CO29" s="682"/>
      <c r="CP29" s="682"/>
      <c r="CQ29" s="683"/>
      <c r="CR29" s="642">
        <v>257175</v>
      </c>
      <c r="CS29" s="661"/>
      <c r="CT29" s="661"/>
      <c r="CU29" s="661"/>
      <c r="CV29" s="661"/>
      <c r="CW29" s="661"/>
      <c r="CX29" s="661"/>
      <c r="CY29" s="662"/>
      <c r="CZ29" s="645">
        <v>5.4</v>
      </c>
      <c r="DA29" s="663"/>
      <c r="DB29" s="663"/>
      <c r="DC29" s="664"/>
      <c r="DD29" s="648">
        <v>256701</v>
      </c>
      <c r="DE29" s="661"/>
      <c r="DF29" s="661"/>
      <c r="DG29" s="661"/>
      <c r="DH29" s="661"/>
      <c r="DI29" s="661"/>
      <c r="DJ29" s="661"/>
      <c r="DK29" s="662"/>
      <c r="DL29" s="648">
        <v>256701</v>
      </c>
      <c r="DM29" s="661"/>
      <c r="DN29" s="661"/>
      <c r="DO29" s="661"/>
      <c r="DP29" s="661"/>
      <c r="DQ29" s="661"/>
      <c r="DR29" s="661"/>
      <c r="DS29" s="661"/>
      <c r="DT29" s="661"/>
      <c r="DU29" s="661"/>
      <c r="DV29" s="662"/>
      <c r="DW29" s="645">
        <v>14.9</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41191</v>
      </c>
      <c r="S30" s="643"/>
      <c r="T30" s="643"/>
      <c r="U30" s="643"/>
      <c r="V30" s="643"/>
      <c r="W30" s="643"/>
      <c r="X30" s="643"/>
      <c r="Y30" s="644"/>
      <c r="Z30" s="675">
        <v>0.8</v>
      </c>
      <c r="AA30" s="675"/>
      <c r="AB30" s="675"/>
      <c r="AC30" s="675"/>
      <c r="AD30" s="676" t="s">
        <v>225</v>
      </c>
      <c r="AE30" s="676"/>
      <c r="AF30" s="676"/>
      <c r="AG30" s="676"/>
      <c r="AH30" s="676"/>
      <c r="AI30" s="676"/>
      <c r="AJ30" s="676"/>
      <c r="AK30" s="676"/>
      <c r="AL30" s="645" t="s">
        <v>232</v>
      </c>
      <c r="AM30" s="646"/>
      <c r="AN30" s="646"/>
      <c r="AO30" s="677"/>
      <c r="AP30" s="703" t="s">
        <v>219</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2"/>
      <c r="CE30" s="733"/>
      <c r="CF30" s="681" t="s">
        <v>307</v>
      </c>
      <c r="CG30" s="682"/>
      <c r="CH30" s="682"/>
      <c r="CI30" s="682"/>
      <c r="CJ30" s="682"/>
      <c r="CK30" s="682"/>
      <c r="CL30" s="682"/>
      <c r="CM30" s="682"/>
      <c r="CN30" s="682"/>
      <c r="CO30" s="682"/>
      <c r="CP30" s="682"/>
      <c r="CQ30" s="683"/>
      <c r="CR30" s="642">
        <v>249630</v>
      </c>
      <c r="CS30" s="643"/>
      <c r="CT30" s="643"/>
      <c r="CU30" s="643"/>
      <c r="CV30" s="643"/>
      <c r="CW30" s="643"/>
      <c r="CX30" s="643"/>
      <c r="CY30" s="644"/>
      <c r="CZ30" s="645">
        <v>5.2</v>
      </c>
      <c r="DA30" s="663"/>
      <c r="DB30" s="663"/>
      <c r="DC30" s="664"/>
      <c r="DD30" s="648">
        <v>249630</v>
      </c>
      <c r="DE30" s="643"/>
      <c r="DF30" s="643"/>
      <c r="DG30" s="643"/>
      <c r="DH30" s="643"/>
      <c r="DI30" s="643"/>
      <c r="DJ30" s="643"/>
      <c r="DK30" s="644"/>
      <c r="DL30" s="648">
        <v>249630</v>
      </c>
      <c r="DM30" s="643"/>
      <c r="DN30" s="643"/>
      <c r="DO30" s="643"/>
      <c r="DP30" s="643"/>
      <c r="DQ30" s="643"/>
      <c r="DR30" s="643"/>
      <c r="DS30" s="643"/>
      <c r="DT30" s="643"/>
      <c r="DU30" s="643"/>
      <c r="DV30" s="644"/>
      <c r="DW30" s="645">
        <v>14.5</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514518</v>
      </c>
      <c r="S31" s="643"/>
      <c r="T31" s="643"/>
      <c r="U31" s="643"/>
      <c r="V31" s="643"/>
      <c r="W31" s="643"/>
      <c r="X31" s="643"/>
      <c r="Y31" s="644"/>
      <c r="Z31" s="675">
        <v>10.5</v>
      </c>
      <c r="AA31" s="675"/>
      <c r="AB31" s="675"/>
      <c r="AC31" s="675"/>
      <c r="AD31" s="676" t="s">
        <v>232</v>
      </c>
      <c r="AE31" s="676"/>
      <c r="AF31" s="676"/>
      <c r="AG31" s="676"/>
      <c r="AH31" s="676"/>
      <c r="AI31" s="676"/>
      <c r="AJ31" s="676"/>
      <c r="AK31" s="676"/>
      <c r="AL31" s="645" t="s">
        <v>225</v>
      </c>
      <c r="AM31" s="646"/>
      <c r="AN31" s="646"/>
      <c r="AO31" s="677"/>
      <c r="AP31" s="716" t="s">
        <v>309</v>
      </c>
      <c r="AQ31" s="717"/>
      <c r="AR31" s="717"/>
      <c r="AS31" s="717"/>
      <c r="AT31" s="722" t="s">
        <v>310</v>
      </c>
      <c r="AU31" s="231"/>
      <c r="AV31" s="231"/>
      <c r="AW31" s="231"/>
      <c r="AX31" s="708" t="s">
        <v>185</v>
      </c>
      <c r="AY31" s="709"/>
      <c r="AZ31" s="709"/>
      <c r="BA31" s="709"/>
      <c r="BB31" s="709"/>
      <c r="BC31" s="709"/>
      <c r="BD31" s="709"/>
      <c r="BE31" s="709"/>
      <c r="BF31" s="710"/>
      <c r="BG31" s="711">
        <v>99.3</v>
      </c>
      <c r="BH31" s="712"/>
      <c r="BI31" s="712"/>
      <c r="BJ31" s="712"/>
      <c r="BK31" s="712"/>
      <c r="BL31" s="712"/>
      <c r="BM31" s="713">
        <v>97.5</v>
      </c>
      <c r="BN31" s="712"/>
      <c r="BO31" s="712"/>
      <c r="BP31" s="712"/>
      <c r="BQ31" s="714"/>
      <c r="BR31" s="711">
        <v>98.6</v>
      </c>
      <c r="BS31" s="712"/>
      <c r="BT31" s="712"/>
      <c r="BU31" s="712"/>
      <c r="BV31" s="712"/>
      <c r="BW31" s="712"/>
      <c r="BX31" s="713">
        <v>95.8</v>
      </c>
      <c r="BY31" s="712"/>
      <c r="BZ31" s="712"/>
      <c r="CA31" s="712"/>
      <c r="CB31" s="714"/>
      <c r="CD31" s="732"/>
      <c r="CE31" s="733"/>
      <c r="CF31" s="681" t="s">
        <v>311</v>
      </c>
      <c r="CG31" s="682"/>
      <c r="CH31" s="682"/>
      <c r="CI31" s="682"/>
      <c r="CJ31" s="682"/>
      <c r="CK31" s="682"/>
      <c r="CL31" s="682"/>
      <c r="CM31" s="682"/>
      <c r="CN31" s="682"/>
      <c r="CO31" s="682"/>
      <c r="CP31" s="682"/>
      <c r="CQ31" s="683"/>
      <c r="CR31" s="642">
        <v>7545</v>
      </c>
      <c r="CS31" s="661"/>
      <c r="CT31" s="661"/>
      <c r="CU31" s="661"/>
      <c r="CV31" s="661"/>
      <c r="CW31" s="661"/>
      <c r="CX31" s="661"/>
      <c r="CY31" s="662"/>
      <c r="CZ31" s="645">
        <v>0.2</v>
      </c>
      <c r="DA31" s="663"/>
      <c r="DB31" s="663"/>
      <c r="DC31" s="664"/>
      <c r="DD31" s="648">
        <v>7071</v>
      </c>
      <c r="DE31" s="661"/>
      <c r="DF31" s="661"/>
      <c r="DG31" s="661"/>
      <c r="DH31" s="661"/>
      <c r="DI31" s="661"/>
      <c r="DJ31" s="661"/>
      <c r="DK31" s="662"/>
      <c r="DL31" s="648">
        <v>7071</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25" t="s">
        <v>312</v>
      </c>
      <c r="C32" s="726"/>
      <c r="D32" s="726"/>
      <c r="E32" s="726"/>
      <c r="F32" s="726"/>
      <c r="G32" s="726"/>
      <c r="H32" s="726"/>
      <c r="I32" s="726"/>
      <c r="J32" s="726"/>
      <c r="K32" s="726"/>
      <c r="L32" s="726"/>
      <c r="M32" s="726"/>
      <c r="N32" s="726"/>
      <c r="O32" s="726"/>
      <c r="P32" s="726"/>
      <c r="Q32" s="727"/>
      <c r="R32" s="642" t="s">
        <v>232</v>
      </c>
      <c r="S32" s="643"/>
      <c r="T32" s="643"/>
      <c r="U32" s="643"/>
      <c r="V32" s="643"/>
      <c r="W32" s="643"/>
      <c r="X32" s="643"/>
      <c r="Y32" s="644"/>
      <c r="Z32" s="675" t="s">
        <v>232</v>
      </c>
      <c r="AA32" s="675"/>
      <c r="AB32" s="675"/>
      <c r="AC32" s="675"/>
      <c r="AD32" s="676" t="s">
        <v>232</v>
      </c>
      <c r="AE32" s="676"/>
      <c r="AF32" s="676"/>
      <c r="AG32" s="676"/>
      <c r="AH32" s="676"/>
      <c r="AI32" s="676"/>
      <c r="AJ32" s="676"/>
      <c r="AK32" s="676"/>
      <c r="AL32" s="645" t="s">
        <v>225</v>
      </c>
      <c r="AM32" s="646"/>
      <c r="AN32" s="646"/>
      <c r="AO32" s="677"/>
      <c r="AP32" s="718"/>
      <c r="AQ32" s="719"/>
      <c r="AR32" s="719"/>
      <c r="AS32" s="719"/>
      <c r="AT32" s="723"/>
      <c r="AU32" s="230" t="s">
        <v>313</v>
      </c>
      <c r="AV32" s="230"/>
      <c r="AW32" s="230"/>
      <c r="AX32" s="639" t="s">
        <v>314</v>
      </c>
      <c r="AY32" s="640"/>
      <c r="AZ32" s="640"/>
      <c r="BA32" s="640"/>
      <c r="BB32" s="640"/>
      <c r="BC32" s="640"/>
      <c r="BD32" s="640"/>
      <c r="BE32" s="640"/>
      <c r="BF32" s="641"/>
      <c r="BG32" s="715">
        <v>99.4</v>
      </c>
      <c r="BH32" s="661"/>
      <c r="BI32" s="661"/>
      <c r="BJ32" s="661"/>
      <c r="BK32" s="661"/>
      <c r="BL32" s="661"/>
      <c r="BM32" s="646">
        <v>98.3</v>
      </c>
      <c r="BN32" s="707"/>
      <c r="BO32" s="707"/>
      <c r="BP32" s="707"/>
      <c r="BQ32" s="688"/>
      <c r="BR32" s="715">
        <v>98.5</v>
      </c>
      <c r="BS32" s="661"/>
      <c r="BT32" s="661"/>
      <c r="BU32" s="661"/>
      <c r="BV32" s="661"/>
      <c r="BW32" s="661"/>
      <c r="BX32" s="646">
        <v>96.7</v>
      </c>
      <c r="BY32" s="707"/>
      <c r="BZ32" s="707"/>
      <c r="CA32" s="707"/>
      <c r="CB32" s="688"/>
      <c r="CD32" s="734"/>
      <c r="CE32" s="735"/>
      <c r="CF32" s="681" t="s">
        <v>315</v>
      </c>
      <c r="CG32" s="682"/>
      <c r="CH32" s="682"/>
      <c r="CI32" s="682"/>
      <c r="CJ32" s="682"/>
      <c r="CK32" s="682"/>
      <c r="CL32" s="682"/>
      <c r="CM32" s="682"/>
      <c r="CN32" s="682"/>
      <c r="CO32" s="682"/>
      <c r="CP32" s="682"/>
      <c r="CQ32" s="683"/>
      <c r="CR32" s="642">
        <v>146</v>
      </c>
      <c r="CS32" s="643"/>
      <c r="CT32" s="643"/>
      <c r="CU32" s="643"/>
      <c r="CV32" s="643"/>
      <c r="CW32" s="643"/>
      <c r="CX32" s="643"/>
      <c r="CY32" s="644"/>
      <c r="CZ32" s="645">
        <v>0</v>
      </c>
      <c r="DA32" s="663"/>
      <c r="DB32" s="663"/>
      <c r="DC32" s="664"/>
      <c r="DD32" s="648">
        <v>146</v>
      </c>
      <c r="DE32" s="643"/>
      <c r="DF32" s="643"/>
      <c r="DG32" s="643"/>
      <c r="DH32" s="643"/>
      <c r="DI32" s="643"/>
      <c r="DJ32" s="643"/>
      <c r="DK32" s="644"/>
      <c r="DL32" s="648">
        <v>146</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1622463</v>
      </c>
      <c r="S33" s="643"/>
      <c r="T33" s="643"/>
      <c r="U33" s="643"/>
      <c r="V33" s="643"/>
      <c r="W33" s="643"/>
      <c r="X33" s="643"/>
      <c r="Y33" s="644"/>
      <c r="Z33" s="675">
        <v>33.299999999999997</v>
      </c>
      <c r="AA33" s="675"/>
      <c r="AB33" s="675"/>
      <c r="AC33" s="675"/>
      <c r="AD33" s="676" t="s">
        <v>225</v>
      </c>
      <c r="AE33" s="676"/>
      <c r="AF33" s="676"/>
      <c r="AG33" s="676"/>
      <c r="AH33" s="676"/>
      <c r="AI33" s="676"/>
      <c r="AJ33" s="676"/>
      <c r="AK33" s="676"/>
      <c r="AL33" s="645" t="s">
        <v>225</v>
      </c>
      <c r="AM33" s="646"/>
      <c r="AN33" s="646"/>
      <c r="AO33" s="677"/>
      <c r="AP33" s="720"/>
      <c r="AQ33" s="721"/>
      <c r="AR33" s="721"/>
      <c r="AS33" s="721"/>
      <c r="AT33" s="724"/>
      <c r="AU33" s="232"/>
      <c r="AV33" s="232"/>
      <c r="AW33" s="232"/>
      <c r="AX33" s="623" t="s">
        <v>317</v>
      </c>
      <c r="AY33" s="624"/>
      <c r="AZ33" s="624"/>
      <c r="BA33" s="624"/>
      <c r="BB33" s="624"/>
      <c r="BC33" s="624"/>
      <c r="BD33" s="624"/>
      <c r="BE33" s="624"/>
      <c r="BF33" s="625"/>
      <c r="BG33" s="706">
        <v>98.8</v>
      </c>
      <c r="BH33" s="627"/>
      <c r="BI33" s="627"/>
      <c r="BJ33" s="627"/>
      <c r="BK33" s="627"/>
      <c r="BL33" s="627"/>
      <c r="BM33" s="669">
        <v>95.5</v>
      </c>
      <c r="BN33" s="627"/>
      <c r="BO33" s="627"/>
      <c r="BP33" s="627"/>
      <c r="BQ33" s="671"/>
      <c r="BR33" s="706">
        <v>98</v>
      </c>
      <c r="BS33" s="627"/>
      <c r="BT33" s="627"/>
      <c r="BU33" s="627"/>
      <c r="BV33" s="627"/>
      <c r="BW33" s="627"/>
      <c r="BX33" s="669">
        <v>93.3</v>
      </c>
      <c r="BY33" s="627"/>
      <c r="BZ33" s="627"/>
      <c r="CA33" s="627"/>
      <c r="CB33" s="671"/>
      <c r="CD33" s="681" t="s">
        <v>318</v>
      </c>
      <c r="CE33" s="682"/>
      <c r="CF33" s="682"/>
      <c r="CG33" s="682"/>
      <c r="CH33" s="682"/>
      <c r="CI33" s="682"/>
      <c r="CJ33" s="682"/>
      <c r="CK33" s="682"/>
      <c r="CL33" s="682"/>
      <c r="CM33" s="682"/>
      <c r="CN33" s="682"/>
      <c r="CO33" s="682"/>
      <c r="CP33" s="682"/>
      <c r="CQ33" s="683"/>
      <c r="CR33" s="642">
        <v>2448409</v>
      </c>
      <c r="CS33" s="661"/>
      <c r="CT33" s="661"/>
      <c r="CU33" s="661"/>
      <c r="CV33" s="661"/>
      <c r="CW33" s="661"/>
      <c r="CX33" s="661"/>
      <c r="CY33" s="662"/>
      <c r="CZ33" s="645">
        <v>51.5</v>
      </c>
      <c r="DA33" s="663"/>
      <c r="DB33" s="663"/>
      <c r="DC33" s="664"/>
      <c r="DD33" s="648">
        <v>1283178</v>
      </c>
      <c r="DE33" s="661"/>
      <c r="DF33" s="661"/>
      <c r="DG33" s="661"/>
      <c r="DH33" s="661"/>
      <c r="DI33" s="661"/>
      <c r="DJ33" s="661"/>
      <c r="DK33" s="662"/>
      <c r="DL33" s="648">
        <v>635299</v>
      </c>
      <c r="DM33" s="661"/>
      <c r="DN33" s="661"/>
      <c r="DO33" s="661"/>
      <c r="DP33" s="661"/>
      <c r="DQ33" s="661"/>
      <c r="DR33" s="661"/>
      <c r="DS33" s="661"/>
      <c r="DT33" s="661"/>
      <c r="DU33" s="661"/>
      <c r="DV33" s="662"/>
      <c r="DW33" s="645">
        <v>36.799999999999997</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21718</v>
      </c>
      <c r="S34" s="643"/>
      <c r="T34" s="643"/>
      <c r="U34" s="643"/>
      <c r="V34" s="643"/>
      <c r="W34" s="643"/>
      <c r="X34" s="643"/>
      <c r="Y34" s="644"/>
      <c r="Z34" s="675">
        <v>0.4</v>
      </c>
      <c r="AA34" s="675"/>
      <c r="AB34" s="675"/>
      <c r="AC34" s="675"/>
      <c r="AD34" s="676" t="s">
        <v>232</v>
      </c>
      <c r="AE34" s="676"/>
      <c r="AF34" s="676"/>
      <c r="AG34" s="676"/>
      <c r="AH34" s="676"/>
      <c r="AI34" s="676"/>
      <c r="AJ34" s="676"/>
      <c r="AK34" s="676"/>
      <c r="AL34" s="645" t="s">
        <v>232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1095276</v>
      </c>
      <c r="CS34" s="643"/>
      <c r="CT34" s="643"/>
      <c r="CU34" s="643"/>
      <c r="CV34" s="643"/>
      <c r="CW34" s="643"/>
      <c r="CX34" s="643"/>
      <c r="CY34" s="644"/>
      <c r="CZ34" s="645">
        <v>23</v>
      </c>
      <c r="DA34" s="663"/>
      <c r="DB34" s="663"/>
      <c r="DC34" s="664"/>
      <c r="DD34" s="648">
        <v>542772</v>
      </c>
      <c r="DE34" s="643"/>
      <c r="DF34" s="643"/>
      <c r="DG34" s="643"/>
      <c r="DH34" s="643"/>
      <c r="DI34" s="643"/>
      <c r="DJ34" s="643"/>
      <c r="DK34" s="644"/>
      <c r="DL34" s="648">
        <v>423334</v>
      </c>
      <c r="DM34" s="643"/>
      <c r="DN34" s="643"/>
      <c r="DO34" s="643"/>
      <c r="DP34" s="643"/>
      <c r="DQ34" s="643"/>
      <c r="DR34" s="643"/>
      <c r="DS34" s="643"/>
      <c r="DT34" s="643"/>
      <c r="DU34" s="643"/>
      <c r="DV34" s="644"/>
      <c r="DW34" s="645">
        <v>24.5</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2355</v>
      </c>
      <c r="S35" s="643"/>
      <c r="T35" s="643"/>
      <c r="U35" s="643"/>
      <c r="V35" s="643"/>
      <c r="W35" s="643"/>
      <c r="X35" s="643"/>
      <c r="Y35" s="644"/>
      <c r="Z35" s="675">
        <v>0</v>
      </c>
      <c r="AA35" s="675"/>
      <c r="AB35" s="675"/>
      <c r="AC35" s="675"/>
      <c r="AD35" s="676" t="s">
        <v>232</v>
      </c>
      <c r="AE35" s="676"/>
      <c r="AF35" s="676"/>
      <c r="AG35" s="676"/>
      <c r="AH35" s="676"/>
      <c r="AI35" s="676"/>
      <c r="AJ35" s="676"/>
      <c r="AK35" s="676"/>
      <c r="AL35" s="645" t="s">
        <v>232</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52965</v>
      </c>
      <c r="CS35" s="661"/>
      <c r="CT35" s="661"/>
      <c r="CU35" s="661"/>
      <c r="CV35" s="661"/>
      <c r="CW35" s="661"/>
      <c r="CX35" s="661"/>
      <c r="CY35" s="662"/>
      <c r="CZ35" s="645">
        <v>1.1000000000000001</v>
      </c>
      <c r="DA35" s="663"/>
      <c r="DB35" s="663"/>
      <c r="DC35" s="664"/>
      <c r="DD35" s="648">
        <v>52965</v>
      </c>
      <c r="DE35" s="661"/>
      <c r="DF35" s="661"/>
      <c r="DG35" s="661"/>
      <c r="DH35" s="661"/>
      <c r="DI35" s="661"/>
      <c r="DJ35" s="661"/>
      <c r="DK35" s="662"/>
      <c r="DL35" s="648">
        <v>52965</v>
      </c>
      <c r="DM35" s="661"/>
      <c r="DN35" s="661"/>
      <c r="DO35" s="661"/>
      <c r="DP35" s="661"/>
      <c r="DQ35" s="661"/>
      <c r="DR35" s="661"/>
      <c r="DS35" s="661"/>
      <c r="DT35" s="661"/>
      <c r="DU35" s="661"/>
      <c r="DV35" s="662"/>
      <c r="DW35" s="645">
        <v>3.1</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58619</v>
      </c>
      <c r="S36" s="643"/>
      <c r="T36" s="643"/>
      <c r="U36" s="643"/>
      <c r="V36" s="643"/>
      <c r="W36" s="643"/>
      <c r="X36" s="643"/>
      <c r="Y36" s="644"/>
      <c r="Z36" s="675">
        <v>1.2</v>
      </c>
      <c r="AA36" s="675"/>
      <c r="AB36" s="675"/>
      <c r="AC36" s="675"/>
      <c r="AD36" s="676" t="s">
        <v>225</v>
      </c>
      <c r="AE36" s="676"/>
      <c r="AF36" s="676"/>
      <c r="AG36" s="676"/>
      <c r="AH36" s="676"/>
      <c r="AI36" s="676"/>
      <c r="AJ36" s="676"/>
      <c r="AK36" s="676"/>
      <c r="AL36" s="645" t="s">
        <v>232</v>
      </c>
      <c r="AM36" s="646"/>
      <c r="AN36" s="646"/>
      <c r="AO36" s="677"/>
      <c r="AP36" s="235"/>
      <c r="AQ36" s="694" t="s">
        <v>326</v>
      </c>
      <c r="AR36" s="695"/>
      <c r="AS36" s="695"/>
      <c r="AT36" s="695"/>
      <c r="AU36" s="695"/>
      <c r="AV36" s="695"/>
      <c r="AW36" s="695"/>
      <c r="AX36" s="695"/>
      <c r="AY36" s="696"/>
      <c r="AZ36" s="697">
        <v>401931</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28104</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711836</v>
      </c>
      <c r="CS36" s="643"/>
      <c r="CT36" s="643"/>
      <c r="CU36" s="643"/>
      <c r="CV36" s="643"/>
      <c r="CW36" s="643"/>
      <c r="CX36" s="643"/>
      <c r="CY36" s="644"/>
      <c r="CZ36" s="645">
        <v>15</v>
      </c>
      <c r="DA36" s="663"/>
      <c r="DB36" s="663"/>
      <c r="DC36" s="664"/>
      <c r="DD36" s="648">
        <v>298872</v>
      </c>
      <c r="DE36" s="643"/>
      <c r="DF36" s="643"/>
      <c r="DG36" s="643"/>
      <c r="DH36" s="643"/>
      <c r="DI36" s="643"/>
      <c r="DJ36" s="643"/>
      <c r="DK36" s="644"/>
      <c r="DL36" s="648">
        <v>108213</v>
      </c>
      <c r="DM36" s="643"/>
      <c r="DN36" s="643"/>
      <c r="DO36" s="643"/>
      <c r="DP36" s="643"/>
      <c r="DQ36" s="643"/>
      <c r="DR36" s="643"/>
      <c r="DS36" s="643"/>
      <c r="DT36" s="643"/>
      <c r="DU36" s="643"/>
      <c r="DV36" s="644"/>
      <c r="DW36" s="645">
        <v>6.3</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154595</v>
      </c>
      <c r="S37" s="643"/>
      <c r="T37" s="643"/>
      <c r="U37" s="643"/>
      <c r="V37" s="643"/>
      <c r="W37" s="643"/>
      <c r="X37" s="643"/>
      <c r="Y37" s="644"/>
      <c r="Z37" s="675">
        <v>3.2</v>
      </c>
      <c r="AA37" s="675"/>
      <c r="AB37" s="675"/>
      <c r="AC37" s="675"/>
      <c r="AD37" s="676" t="s">
        <v>232</v>
      </c>
      <c r="AE37" s="676"/>
      <c r="AF37" s="676"/>
      <c r="AG37" s="676"/>
      <c r="AH37" s="676"/>
      <c r="AI37" s="676"/>
      <c r="AJ37" s="676"/>
      <c r="AK37" s="676"/>
      <c r="AL37" s="645" t="s">
        <v>232</v>
      </c>
      <c r="AM37" s="646"/>
      <c r="AN37" s="646"/>
      <c r="AO37" s="677"/>
      <c r="AQ37" s="685" t="s">
        <v>330</v>
      </c>
      <c r="AR37" s="686"/>
      <c r="AS37" s="686"/>
      <c r="AT37" s="686"/>
      <c r="AU37" s="686"/>
      <c r="AV37" s="686"/>
      <c r="AW37" s="686"/>
      <c r="AX37" s="686"/>
      <c r="AY37" s="687"/>
      <c r="AZ37" s="642">
        <v>93935</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28104</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45857</v>
      </c>
      <c r="CS37" s="661"/>
      <c r="CT37" s="661"/>
      <c r="CU37" s="661"/>
      <c r="CV37" s="661"/>
      <c r="CW37" s="661"/>
      <c r="CX37" s="661"/>
      <c r="CY37" s="662"/>
      <c r="CZ37" s="645">
        <v>1</v>
      </c>
      <c r="DA37" s="663"/>
      <c r="DB37" s="663"/>
      <c r="DC37" s="664"/>
      <c r="DD37" s="648">
        <v>45857</v>
      </c>
      <c r="DE37" s="661"/>
      <c r="DF37" s="661"/>
      <c r="DG37" s="661"/>
      <c r="DH37" s="661"/>
      <c r="DI37" s="661"/>
      <c r="DJ37" s="661"/>
      <c r="DK37" s="662"/>
      <c r="DL37" s="648">
        <v>45774</v>
      </c>
      <c r="DM37" s="661"/>
      <c r="DN37" s="661"/>
      <c r="DO37" s="661"/>
      <c r="DP37" s="661"/>
      <c r="DQ37" s="661"/>
      <c r="DR37" s="661"/>
      <c r="DS37" s="661"/>
      <c r="DT37" s="661"/>
      <c r="DU37" s="661"/>
      <c r="DV37" s="662"/>
      <c r="DW37" s="645">
        <v>2.7</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59123</v>
      </c>
      <c r="S38" s="643"/>
      <c r="T38" s="643"/>
      <c r="U38" s="643"/>
      <c r="V38" s="643"/>
      <c r="W38" s="643"/>
      <c r="X38" s="643"/>
      <c r="Y38" s="644"/>
      <c r="Z38" s="675">
        <v>1.2</v>
      </c>
      <c r="AA38" s="675"/>
      <c r="AB38" s="675"/>
      <c r="AC38" s="675"/>
      <c r="AD38" s="676">
        <v>186</v>
      </c>
      <c r="AE38" s="676"/>
      <c r="AF38" s="676"/>
      <c r="AG38" s="676"/>
      <c r="AH38" s="676"/>
      <c r="AI38" s="676"/>
      <c r="AJ38" s="676"/>
      <c r="AK38" s="676"/>
      <c r="AL38" s="645">
        <v>0</v>
      </c>
      <c r="AM38" s="646"/>
      <c r="AN38" s="646"/>
      <c r="AO38" s="677"/>
      <c r="AQ38" s="685" t="s">
        <v>334</v>
      </c>
      <c r="AR38" s="686"/>
      <c r="AS38" s="686"/>
      <c r="AT38" s="686"/>
      <c r="AU38" s="686"/>
      <c r="AV38" s="686"/>
      <c r="AW38" s="686"/>
      <c r="AX38" s="686"/>
      <c r="AY38" s="687"/>
      <c r="AZ38" s="642">
        <v>88190</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443</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313741</v>
      </c>
      <c r="CS38" s="643"/>
      <c r="CT38" s="643"/>
      <c r="CU38" s="643"/>
      <c r="CV38" s="643"/>
      <c r="CW38" s="643"/>
      <c r="CX38" s="643"/>
      <c r="CY38" s="644"/>
      <c r="CZ38" s="645">
        <v>6.6</v>
      </c>
      <c r="DA38" s="663"/>
      <c r="DB38" s="663"/>
      <c r="DC38" s="664"/>
      <c r="DD38" s="648">
        <v>114379</v>
      </c>
      <c r="DE38" s="643"/>
      <c r="DF38" s="643"/>
      <c r="DG38" s="643"/>
      <c r="DH38" s="643"/>
      <c r="DI38" s="643"/>
      <c r="DJ38" s="643"/>
      <c r="DK38" s="644"/>
      <c r="DL38" s="648">
        <v>47787</v>
      </c>
      <c r="DM38" s="643"/>
      <c r="DN38" s="643"/>
      <c r="DO38" s="643"/>
      <c r="DP38" s="643"/>
      <c r="DQ38" s="643"/>
      <c r="DR38" s="643"/>
      <c r="DS38" s="643"/>
      <c r="DT38" s="643"/>
      <c r="DU38" s="643"/>
      <c r="DV38" s="644"/>
      <c r="DW38" s="645">
        <v>2.8</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440824</v>
      </c>
      <c r="S39" s="643"/>
      <c r="T39" s="643"/>
      <c r="U39" s="643"/>
      <c r="V39" s="643"/>
      <c r="W39" s="643"/>
      <c r="X39" s="643"/>
      <c r="Y39" s="644"/>
      <c r="Z39" s="675">
        <v>9</v>
      </c>
      <c r="AA39" s="675"/>
      <c r="AB39" s="675"/>
      <c r="AC39" s="675"/>
      <c r="AD39" s="676" t="s">
        <v>225</v>
      </c>
      <c r="AE39" s="676"/>
      <c r="AF39" s="676"/>
      <c r="AG39" s="676"/>
      <c r="AH39" s="676"/>
      <c r="AI39" s="676"/>
      <c r="AJ39" s="676"/>
      <c r="AK39" s="676"/>
      <c r="AL39" s="645" t="s">
        <v>232</v>
      </c>
      <c r="AM39" s="646"/>
      <c r="AN39" s="646"/>
      <c r="AO39" s="677"/>
      <c r="AQ39" s="685" t="s">
        <v>338</v>
      </c>
      <c r="AR39" s="686"/>
      <c r="AS39" s="686"/>
      <c r="AT39" s="686"/>
      <c r="AU39" s="686"/>
      <c r="AV39" s="686"/>
      <c r="AW39" s="686"/>
      <c r="AX39" s="686"/>
      <c r="AY39" s="687"/>
      <c r="AZ39" s="642" t="s">
        <v>232</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613</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271591</v>
      </c>
      <c r="CS39" s="661"/>
      <c r="CT39" s="661"/>
      <c r="CU39" s="661"/>
      <c r="CV39" s="661"/>
      <c r="CW39" s="661"/>
      <c r="CX39" s="661"/>
      <c r="CY39" s="662"/>
      <c r="CZ39" s="645">
        <v>5.7</v>
      </c>
      <c r="DA39" s="663"/>
      <c r="DB39" s="663"/>
      <c r="DC39" s="664"/>
      <c r="DD39" s="648">
        <v>271190</v>
      </c>
      <c r="DE39" s="661"/>
      <c r="DF39" s="661"/>
      <c r="DG39" s="661"/>
      <c r="DH39" s="661"/>
      <c r="DI39" s="661"/>
      <c r="DJ39" s="661"/>
      <c r="DK39" s="662"/>
      <c r="DL39" s="648" t="s">
        <v>232</v>
      </c>
      <c r="DM39" s="661"/>
      <c r="DN39" s="661"/>
      <c r="DO39" s="661"/>
      <c r="DP39" s="661"/>
      <c r="DQ39" s="661"/>
      <c r="DR39" s="661"/>
      <c r="DS39" s="661"/>
      <c r="DT39" s="661"/>
      <c r="DU39" s="661"/>
      <c r="DV39" s="662"/>
      <c r="DW39" s="645" t="s">
        <v>232</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v>4000</v>
      </c>
      <c r="S40" s="643"/>
      <c r="T40" s="643"/>
      <c r="U40" s="643"/>
      <c r="V40" s="643"/>
      <c r="W40" s="643"/>
      <c r="X40" s="643"/>
      <c r="Y40" s="644"/>
      <c r="Z40" s="675">
        <v>0.1</v>
      </c>
      <c r="AA40" s="675"/>
      <c r="AB40" s="675"/>
      <c r="AC40" s="675"/>
      <c r="AD40" s="676" t="s">
        <v>232</v>
      </c>
      <c r="AE40" s="676"/>
      <c r="AF40" s="676"/>
      <c r="AG40" s="676"/>
      <c r="AH40" s="676"/>
      <c r="AI40" s="676"/>
      <c r="AJ40" s="676"/>
      <c r="AK40" s="676"/>
      <c r="AL40" s="645" t="s">
        <v>232</v>
      </c>
      <c r="AM40" s="646"/>
      <c r="AN40" s="646"/>
      <c r="AO40" s="677"/>
      <c r="AQ40" s="685" t="s">
        <v>342</v>
      </c>
      <c r="AR40" s="686"/>
      <c r="AS40" s="686"/>
      <c r="AT40" s="686"/>
      <c r="AU40" s="686"/>
      <c r="AV40" s="686"/>
      <c r="AW40" s="686"/>
      <c r="AX40" s="686"/>
      <c r="AY40" s="687"/>
      <c r="AZ40" s="642" t="s">
        <v>232</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101</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3000</v>
      </c>
      <c r="CS40" s="643"/>
      <c r="CT40" s="643"/>
      <c r="CU40" s="643"/>
      <c r="CV40" s="643"/>
      <c r="CW40" s="643"/>
      <c r="CX40" s="643"/>
      <c r="CY40" s="644"/>
      <c r="CZ40" s="645">
        <v>0.1</v>
      </c>
      <c r="DA40" s="663"/>
      <c r="DB40" s="663"/>
      <c r="DC40" s="664"/>
      <c r="DD40" s="648">
        <v>3000</v>
      </c>
      <c r="DE40" s="643"/>
      <c r="DF40" s="643"/>
      <c r="DG40" s="643"/>
      <c r="DH40" s="643"/>
      <c r="DI40" s="643"/>
      <c r="DJ40" s="643"/>
      <c r="DK40" s="644"/>
      <c r="DL40" s="648">
        <v>3000</v>
      </c>
      <c r="DM40" s="643"/>
      <c r="DN40" s="643"/>
      <c r="DO40" s="643"/>
      <c r="DP40" s="643"/>
      <c r="DQ40" s="643"/>
      <c r="DR40" s="643"/>
      <c r="DS40" s="643"/>
      <c r="DT40" s="643"/>
      <c r="DU40" s="643"/>
      <c r="DV40" s="644"/>
      <c r="DW40" s="645">
        <v>0.2</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232</v>
      </c>
      <c r="S41" s="643"/>
      <c r="T41" s="643"/>
      <c r="U41" s="643"/>
      <c r="V41" s="643"/>
      <c r="W41" s="643"/>
      <c r="X41" s="643"/>
      <c r="Y41" s="644"/>
      <c r="Z41" s="675" t="s">
        <v>225</v>
      </c>
      <c r="AA41" s="675"/>
      <c r="AB41" s="675"/>
      <c r="AC41" s="675"/>
      <c r="AD41" s="676" t="s">
        <v>232</v>
      </c>
      <c r="AE41" s="676"/>
      <c r="AF41" s="676"/>
      <c r="AG41" s="676"/>
      <c r="AH41" s="676"/>
      <c r="AI41" s="676"/>
      <c r="AJ41" s="676"/>
      <c r="AK41" s="676"/>
      <c r="AL41" s="645" t="s">
        <v>232</v>
      </c>
      <c r="AM41" s="646"/>
      <c r="AN41" s="646"/>
      <c r="AO41" s="677"/>
      <c r="AQ41" s="685" t="s">
        <v>347</v>
      </c>
      <c r="AR41" s="686"/>
      <c r="AS41" s="686"/>
      <c r="AT41" s="686"/>
      <c r="AU41" s="686"/>
      <c r="AV41" s="686"/>
      <c r="AW41" s="686"/>
      <c r="AX41" s="686"/>
      <c r="AY41" s="687"/>
      <c r="AZ41" s="642">
        <v>120919</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7</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225</v>
      </c>
      <c r="CS41" s="661"/>
      <c r="CT41" s="661"/>
      <c r="CU41" s="661"/>
      <c r="CV41" s="661"/>
      <c r="CW41" s="661"/>
      <c r="CX41" s="661"/>
      <c r="CY41" s="662"/>
      <c r="CZ41" s="645" t="s">
        <v>225</v>
      </c>
      <c r="DA41" s="663"/>
      <c r="DB41" s="663"/>
      <c r="DC41" s="664"/>
      <c r="DD41" s="648" t="s">
        <v>225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51824</v>
      </c>
      <c r="S42" s="643"/>
      <c r="T42" s="643"/>
      <c r="U42" s="643"/>
      <c r="V42" s="643"/>
      <c r="W42" s="643"/>
      <c r="X42" s="643"/>
      <c r="Y42" s="644"/>
      <c r="Z42" s="675">
        <v>1.1000000000000001</v>
      </c>
      <c r="AA42" s="675"/>
      <c r="AB42" s="675"/>
      <c r="AC42" s="675"/>
      <c r="AD42" s="676" t="s">
        <v>232</v>
      </c>
      <c r="AE42" s="676"/>
      <c r="AF42" s="676"/>
      <c r="AG42" s="676"/>
      <c r="AH42" s="676"/>
      <c r="AI42" s="676"/>
      <c r="AJ42" s="676"/>
      <c r="AK42" s="676"/>
      <c r="AL42" s="645" t="s">
        <v>232</v>
      </c>
      <c r="AM42" s="646"/>
      <c r="AN42" s="646"/>
      <c r="AO42" s="677"/>
      <c r="AQ42" s="678" t="s">
        <v>351</v>
      </c>
      <c r="AR42" s="679"/>
      <c r="AS42" s="679"/>
      <c r="AT42" s="679"/>
      <c r="AU42" s="679"/>
      <c r="AV42" s="679"/>
      <c r="AW42" s="679"/>
      <c r="AX42" s="679"/>
      <c r="AY42" s="680"/>
      <c r="AZ42" s="626">
        <v>98887</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387</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1232948</v>
      </c>
      <c r="CS42" s="643"/>
      <c r="CT42" s="643"/>
      <c r="CU42" s="643"/>
      <c r="CV42" s="643"/>
      <c r="CW42" s="643"/>
      <c r="CX42" s="643"/>
      <c r="CY42" s="644"/>
      <c r="CZ42" s="645">
        <v>25.9</v>
      </c>
      <c r="DA42" s="646"/>
      <c r="DB42" s="646"/>
      <c r="DC42" s="647"/>
      <c r="DD42" s="648">
        <v>111180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4878227</v>
      </c>
      <c r="S43" s="665"/>
      <c r="T43" s="665"/>
      <c r="U43" s="665"/>
      <c r="V43" s="665"/>
      <c r="W43" s="665"/>
      <c r="X43" s="665"/>
      <c r="Y43" s="666"/>
      <c r="Z43" s="667">
        <v>100</v>
      </c>
      <c r="AA43" s="667"/>
      <c r="AB43" s="667"/>
      <c r="AC43" s="667"/>
      <c r="AD43" s="668">
        <v>1671052</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48935</v>
      </c>
      <c r="CS43" s="661"/>
      <c r="CT43" s="661"/>
      <c r="CU43" s="661"/>
      <c r="CV43" s="661"/>
      <c r="CW43" s="661"/>
      <c r="CX43" s="661"/>
      <c r="CY43" s="662"/>
      <c r="CZ43" s="645">
        <v>1</v>
      </c>
      <c r="DA43" s="663"/>
      <c r="DB43" s="663"/>
      <c r="DC43" s="664"/>
      <c r="DD43" s="648">
        <v>48935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1159784</v>
      </c>
      <c r="CS44" s="643"/>
      <c r="CT44" s="643"/>
      <c r="CU44" s="643"/>
      <c r="CV44" s="643"/>
      <c r="CW44" s="643"/>
      <c r="CX44" s="643"/>
      <c r="CY44" s="644"/>
      <c r="CZ44" s="645">
        <v>24.4</v>
      </c>
      <c r="DA44" s="646"/>
      <c r="DB44" s="646"/>
      <c r="DC44" s="647"/>
      <c r="DD44" s="648">
        <v>92865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93937</v>
      </c>
      <c r="CS45" s="661"/>
      <c r="CT45" s="661"/>
      <c r="CU45" s="661"/>
      <c r="CV45" s="661"/>
      <c r="CW45" s="661"/>
      <c r="CX45" s="661"/>
      <c r="CY45" s="662"/>
      <c r="CZ45" s="645">
        <v>2</v>
      </c>
      <c r="DA45" s="663"/>
      <c r="DB45" s="663"/>
      <c r="DC45" s="664"/>
      <c r="DD45" s="648">
        <v>19217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1065847</v>
      </c>
      <c r="CS46" s="643"/>
      <c r="CT46" s="643"/>
      <c r="CU46" s="643"/>
      <c r="CV46" s="643"/>
      <c r="CW46" s="643"/>
      <c r="CX46" s="643"/>
      <c r="CY46" s="644"/>
      <c r="CZ46" s="645">
        <v>22.4</v>
      </c>
      <c r="DA46" s="646"/>
      <c r="DB46" s="646"/>
      <c r="DC46" s="647"/>
      <c r="DD46" s="648">
        <v>73648</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73164</v>
      </c>
      <c r="CS47" s="661"/>
      <c r="CT47" s="661"/>
      <c r="CU47" s="661"/>
      <c r="CV47" s="661"/>
      <c r="CW47" s="661"/>
      <c r="CX47" s="661"/>
      <c r="CY47" s="662"/>
      <c r="CZ47" s="645">
        <v>1.5</v>
      </c>
      <c r="DA47" s="663"/>
      <c r="DB47" s="663"/>
      <c r="DC47" s="664"/>
      <c r="DD47" s="648">
        <v>18315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225</v>
      </c>
      <c r="CS48" s="643"/>
      <c r="CT48" s="643"/>
      <c r="CU48" s="643"/>
      <c r="CV48" s="643"/>
      <c r="CW48" s="643"/>
      <c r="CX48" s="643"/>
      <c r="CY48" s="644"/>
      <c r="CZ48" s="645" t="s">
        <v>232</v>
      </c>
      <c r="DA48" s="646"/>
      <c r="DB48" s="646"/>
      <c r="DC48" s="647"/>
      <c r="DD48" s="648" t="s">
        <v>232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4757448</v>
      </c>
      <c r="CS49" s="627"/>
      <c r="CT49" s="627"/>
      <c r="CU49" s="627"/>
      <c r="CV49" s="627"/>
      <c r="CW49" s="627"/>
      <c r="CX49" s="627"/>
      <c r="CY49" s="628"/>
      <c r="CZ49" s="629">
        <v>100</v>
      </c>
      <c r="DA49" s="630"/>
      <c r="DB49" s="630"/>
      <c r="DC49" s="631"/>
      <c r="DD49" s="632">
        <v>2259684</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g1rXnrOK9ZROmRFO0UHOr+9/38NkPXPs2T6/XHndfQu27jls7gfhTXv3QsFmq/dKMwx/aeiV1CRC/rplJgHwHQ==" saltValue="K2dBjBCukr8t50qnwsCgS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91" customWidth="1"/>
    <col min="131" max="131" width="1.57031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45" t="s">
        <v>366</v>
      </c>
      <c r="DK2" s="1146"/>
      <c r="DL2" s="1146"/>
      <c r="DM2" s="1146"/>
      <c r="DN2" s="1146"/>
      <c r="DO2" s="1147"/>
      <c r="DP2" s="251"/>
      <c r="DQ2" s="1145" t="s">
        <v>367</v>
      </c>
      <c r="DR2" s="1146"/>
      <c r="DS2" s="1146"/>
      <c r="DT2" s="1146"/>
      <c r="DU2" s="1146"/>
      <c r="DV2" s="1146"/>
      <c r="DW2" s="1146"/>
      <c r="DX2" s="1146"/>
      <c r="DY2" s="1146"/>
      <c r="DZ2" s="114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48" t="s">
        <v>374</v>
      </c>
      <c r="AG5" s="1059"/>
      <c r="AH5" s="1059"/>
      <c r="AI5" s="1059"/>
      <c r="AJ5" s="1071"/>
      <c r="AK5" s="1059" t="s">
        <v>375</v>
      </c>
      <c r="AL5" s="1059"/>
      <c r="AM5" s="1059"/>
      <c r="AN5" s="1059"/>
      <c r="AO5" s="1060"/>
      <c r="AP5" s="1058" t="s">
        <v>376</v>
      </c>
      <c r="AQ5" s="1059"/>
      <c r="AR5" s="1059"/>
      <c r="AS5" s="1059"/>
      <c r="AT5" s="1060"/>
      <c r="AU5" s="1058" t="s">
        <v>377</v>
      </c>
      <c r="AV5" s="1059"/>
      <c r="AW5" s="1059"/>
      <c r="AX5" s="1059"/>
      <c r="AY5" s="1071"/>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63" t="s">
        <v>384</v>
      </c>
      <c r="DH5" s="1164"/>
      <c r="DI5" s="1164"/>
      <c r="DJ5" s="1164"/>
      <c r="DK5" s="1165"/>
      <c r="DL5" s="1163" t="s">
        <v>385</v>
      </c>
      <c r="DM5" s="1164"/>
      <c r="DN5" s="1164"/>
      <c r="DO5" s="1164"/>
      <c r="DP5" s="1165"/>
      <c r="DQ5" s="1058" t="s">
        <v>386</v>
      </c>
      <c r="DR5" s="1059"/>
      <c r="DS5" s="1059"/>
      <c r="DT5" s="1059"/>
      <c r="DU5" s="1060"/>
      <c r="DV5" s="1058" t="s">
        <v>377</v>
      </c>
      <c r="DW5" s="1059"/>
      <c r="DX5" s="1059"/>
      <c r="DY5" s="1059"/>
      <c r="DZ5" s="1071"/>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49"/>
      <c r="AG6" s="1062"/>
      <c r="AH6" s="1062"/>
      <c r="AI6" s="1062"/>
      <c r="AJ6" s="1072"/>
      <c r="AK6" s="1062"/>
      <c r="AL6" s="1062"/>
      <c r="AM6" s="1062"/>
      <c r="AN6" s="1062"/>
      <c r="AO6" s="1063"/>
      <c r="AP6" s="1061"/>
      <c r="AQ6" s="1062"/>
      <c r="AR6" s="1062"/>
      <c r="AS6" s="1062"/>
      <c r="AT6" s="1063"/>
      <c r="AU6" s="1061"/>
      <c r="AV6" s="1062"/>
      <c r="AW6" s="1062"/>
      <c r="AX6" s="1062"/>
      <c r="AY6" s="1072"/>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6"/>
      <c r="DH6" s="1167"/>
      <c r="DI6" s="1167"/>
      <c r="DJ6" s="1167"/>
      <c r="DK6" s="1168"/>
      <c r="DL6" s="1166"/>
      <c r="DM6" s="1167"/>
      <c r="DN6" s="1167"/>
      <c r="DO6" s="1167"/>
      <c r="DP6" s="1168"/>
      <c r="DQ6" s="1061"/>
      <c r="DR6" s="1062"/>
      <c r="DS6" s="1062"/>
      <c r="DT6" s="1062"/>
      <c r="DU6" s="1063"/>
      <c r="DV6" s="1061"/>
      <c r="DW6" s="1062"/>
      <c r="DX6" s="1062"/>
      <c r="DY6" s="1062"/>
      <c r="DZ6" s="1072"/>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9">
        <v>4878</v>
      </c>
      <c r="R7" s="1170"/>
      <c r="S7" s="1170"/>
      <c r="T7" s="1170"/>
      <c r="U7" s="1170"/>
      <c r="V7" s="1170">
        <v>4757</v>
      </c>
      <c r="W7" s="1170"/>
      <c r="X7" s="1170"/>
      <c r="Y7" s="1170"/>
      <c r="Z7" s="1170"/>
      <c r="AA7" s="1170">
        <v>121</v>
      </c>
      <c r="AB7" s="1170"/>
      <c r="AC7" s="1170"/>
      <c r="AD7" s="1170"/>
      <c r="AE7" s="1171"/>
      <c r="AF7" s="1172">
        <v>114</v>
      </c>
      <c r="AG7" s="1173"/>
      <c r="AH7" s="1173"/>
      <c r="AI7" s="1173"/>
      <c r="AJ7" s="1174"/>
      <c r="AK7" s="1156">
        <v>59</v>
      </c>
      <c r="AL7" s="1157"/>
      <c r="AM7" s="1157"/>
      <c r="AN7" s="1157"/>
      <c r="AO7" s="1157"/>
      <c r="AP7" s="1157">
        <v>3306</v>
      </c>
      <c r="AQ7" s="1157"/>
      <c r="AR7" s="1157"/>
      <c r="AS7" s="1157"/>
      <c r="AT7" s="1157"/>
      <c r="AU7" s="1158"/>
      <c r="AV7" s="1158"/>
      <c r="AW7" s="1158"/>
      <c r="AX7" s="1158"/>
      <c r="AY7" s="1159"/>
      <c r="AZ7" s="254"/>
      <c r="BA7" s="254"/>
      <c r="BB7" s="254"/>
      <c r="BC7" s="254"/>
      <c r="BD7" s="254"/>
      <c r="BE7" s="255"/>
      <c r="BF7" s="255"/>
      <c r="BG7" s="255"/>
      <c r="BH7" s="255"/>
      <c r="BI7" s="255"/>
      <c r="BJ7" s="255"/>
      <c r="BK7" s="255"/>
      <c r="BL7" s="255"/>
      <c r="BM7" s="255"/>
      <c r="BN7" s="255"/>
      <c r="BO7" s="255"/>
      <c r="BP7" s="255"/>
      <c r="BQ7" s="261">
        <v>1</v>
      </c>
      <c r="BR7" s="262"/>
      <c r="BS7" s="1160"/>
      <c r="BT7" s="1161"/>
      <c r="BU7" s="1161"/>
      <c r="BV7" s="1161"/>
      <c r="BW7" s="1161"/>
      <c r="BX7" s="1161"/>
      <c r="BY7" s="1161"/>
      <c r="BZ7" s="1161"/>
      <c r="CA7" s="1161"/>
      <c r="CB7" s="1161"/>
      <c r="CC7" s="1161"/>
      <c r="CD7" s="1161"/>
      <c r="CE7" s="1161"/>
      <c r="CF7" s="1161"/>
      <c r="CG7" s="1162"/>
      <c r="CH7" s="1153"/>
      <c r="CI7" s="1154"/>
      <c r="CJ7" s="1154"/>
      <c r="CK7" s="1154"/>
      <c r="CL7" s="1155"/>
      <c r="CM7" s="1153"/>
      <c r="CN7" s="1154"/>
      <c r="CO7" s="1154"/>
      <c r="CP7" s="1154"/>
      <c r="CQ7" s="1155"/>
      <c r="CR7" s="1153"/>
      <c r="CS7" s="1154"/>
      <c r="CT7" s="1154"/>
      <c r="CU7" s="1154"/>
      <c r="CV7" s="1155"/>
      <c r="CW7" s="1153"/>
      <c r="CX7" s="1154"/>
      <c r="CY7" s="1154"/>
      <c r="CZ7" s="1154"/>
      <c r="DA7" s="1155"/>
      <c r="DB7" s="1153"/>
      <c r="DC7" s="1154"/>
      <c r="DD7" s="1154"/>
      <c r="DE7" s="1154"/>
      <c r="DF7" s="1155"/>
      <c r="DG7" s="1153"/>
      <c r="DH7" s="1154"/>
      <c r="DI7" s="1154"/>
      <c r="DJ7" s="1154"/>
      <c r="DK7" s="1155"/>
      <c r="DL7" s="1153"/>
      <c r="DM7" s="1154"/>
      <c r="DN7" s="1154"/>
      <c r="DO7" s="1154"/>
      <c r="DP7" s="1155"/>
      <c r="DQ7" s="1153"/>
      <c r="DR7" s="1154"/>
      <c r="DS7" s="1154"/>
      <c r="DT7" s="1154"/>
      <c r="DU7" s="1155"/>
      <c r="DV7" s="1150"/>
      <c r="DW7" s="1151"/>
      <c r="DX7" s="1151"/>
      <c r="DY7" s="1151"/>
      <c r="DZ7" s="1152"/>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3"/>
      <c r="AG8" s="1094"/>
      <c r="AH8" s="1094"/>
      <c r="AI8" s="1094"/>
      <c r="AJ8" s="1095"/>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3"/>
      <c r="BT8" s="1074"/>
      <c r="BU8" s="1074"/>
      <c r="BV8" s="1074"/>
      <c r="BW8" s="1074"/>
      <c r="BX8" s="1074"/>
      <c r="BY8" s="1074"/>
      <c r="BZ8" s="1074"/>
      <c r="CA8" s="1074"/>
      <c r="CB8" s="1074"/>
      <c r="CC8" s="1074"/>
      <c r="CD8" s="1074"/>
      <c r="CE8" s="1074"/>
      <c r="CF8" s="1074"/>
      <c r="CG8" s="1075"/>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3"/>
      <c r="AG9" s="1094"/>
      <c r="AH9" s="1094"/>
      <c r="AI9" s="1094"/>
      <c r="AJ9" s="1095"/>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3"/>
      <c r="BT9" s="1074"/>
      <c r="BU9" s="1074"/>
      <c r="BV9" s="1074"/>
      <c r="BW9" s="1074"/>
      <c r="BX9" s="1074"/>
      <c r="BY9" s="1074"/>
      <c r="BZ9" s="1074"/>
      <c r="CA9" s="1074"/>
      <c r="CB9" s="1074"/>
      <c r="CC9" s="1074"/>
      <c r="CD9" s="1074"/>
      <c r="CE9" s="1074"/>
      <c r="CF9" s="1074"/>
      <c r="CG9" s="1075"/>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3"/>
      <c r="AG10" s="1094"/>
      <c r="AH10" s="1094"/>
      <c r="AI10" s="1094"/>
      <c r="AJ10" s="1095"/>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3"/>
      <c r="BT10" s="1074"/>
      <c r="BU10" s="1074"/>
      <c r="BV10" s="1074"/>
      <c r="BW10" s="1074"/>
      <c r="BX10" s="1074"/>
      <c r="BY10" s="1074"/>
      <c r="BZ10" s="1074"/>
      <c r="CA10" s="1074"/>
      <c r="CB10" s="1074"/>
      <c r="CC10" s="1074"/>
      <c r="CD10" s="1074"/>
      <c r="CE10" s="1074"/>
      <c r="CF10" s="1074"/>
      <c r="CG10" s="1075"/>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3"/>
      <c r="AG11" s="1094"/>
      <c r="AH11" s="1094"/>
      <c r="AI11" s="1094"/>
      <c r="AJ11" s="1095"/>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3"/>
      <c r="BT11" s="1074"/>
      <c r="BU11" s="1074"/>
      <c r="BV11" s="1074"/>
      <c r="BW11" s="1074"/>
      <c r="BX11" s="1074"/>
      <c r="BY11" s="1074"/>
      <c r="BZ11" s="1074"/>
      <c r="CA11" s="1074"/>
      <c r="CB11" s="1074"/>
      <c r="CC11" s="1074"/>
      <c r="CD11" s="1074"/>
      <c r="CE11" s="1074"/>
      <c r="CF11" s="1074"/>
      <c r="CG11" s="1075"/>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3"/>
      <c r="AG12" s="1094"/>
      <c r="AH12" s="1094"/>
      <c r="AI12" s="1094"/>
      <c r="AJ12" s="1095"/>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3"/>
      <c r="BT12" s="1074"/>
      <c r="BU12" s="1074"/>
      <c r="BV12" s="1074"/>
      <c r="BW12" s="1074"/>
      <c r="BX12" s="1074"/>
      <c r="BY12" s="1074"/>
      <c r="BZ12" s="1074"/>
      <c r="CA12" s="1074"/>
      <c r="CB12" s="1074"/>
      <c r="CC12" s="1074"/>
      <c r="CD12" s="1074"/>
      <c r="CE12" s="1074"/>
      <c r="CF12" s="1074"/>
      <c r="CG12" s="1075"/>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3"/>
      <c r="AG13" s="1094"/>
      <c r="AH13" s="1094"/>
      <c r="AI13" s="1094"/>
      <c r="AJ13" s="1095"/>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3"/>
      <c r="BT13" s="1074"/>
      <c r="BU13" s="1074"/>
      <c r="BV13" s="1074"/>
      <c r="BW13" s="1074"/>
      <c r="BX13" s="1074"/>
      <c r="BY13" s="1074"/>
      <c r="BZ13" s="1074"/>
      <c r="CA13" s="1074"/>
      <c r="CB13" s="1074"/>
      <c r="CC13" s="1074"/>
      <c r="CD13" s="1074"/>
      <c r="CE13" s="1074"/>
      <c r="CF13" s="1074"/>
      <c r="CG13" s="1075"/>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3"/>
      <c r="AG14" s="1094"/>
      <c r="AH14" s="1094"/>
      <c r="AI14" s="1094"/>
      <c r="AJ14" s="1095"/>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3"/>
      <c r="BT14" s="1074"/>
      <c r="BU14" s="1074"/>
      <c r="BV14" s="1074"/>
      <c r="BW14" s="1074"/>
      <c r="BX14" s="1074"/>
      <c r="BY14" s="1074"/>
      <c r="BZ14" s="1074"/>
      <c r="CA14" s="1074"/>
      <c r="CB14" s="1074"/>
      <c r="CC14" s="1074"/>
      <c r="CD14" s="1074"/>
      <c r="CE14" s="1074"/>
      <c r="CF14" s="1074"/>
      <c r="CG14" s="1075"/>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3"/>
      <c r="AG15" s="1094"/>
      <c r="AH15" s="1094"/>
      <c r="AI15" s="1094"/>
      <c r="AJ15" s="1095"/>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3"/>
      <c r="BT15" s="1074"/>
      <c r="BU15" s="1074"/>
      <c r="BV15" s="1074"/>
      <c r="BW15" s="1074"/>
      <c r="BX15" s="1074"/>
      <c r="BY15" s="1074"/>
      <c r="BZ15" s="1074"/>
      <c r="CA15" s="1074"/>
      <c r="CB15" s="1074"/>
      <c r="CC15" s="1074"/>
      <c r="CD15" s="1074"/>
      <c r="CE15" s="1074"/>
      <c r="CF15" s="1074"/>
      <c r="CG15" s="1075"/>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3"/>
      <c r="AG16" s="1094"/>
      <c r="AH16" s="1094"/>
      <c r="AI16" s="1094"/>
      <c r="AJ16" s="1095"/>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3"/>
      <c r="BT16" s="1074"/>
      <c r="BU16" s="1074"/>
      <c r="BV16" s="1074"/>
      <c r="BW16" s="1074"/>
      <c r="BX16" s="1074"/>
      <c r="BY16" s="1074"/>
      <c r="BZ16" s="1074"/>
      <c r="CA16" s="1074"/>
      <c r="CB16" s="1074"/>
      <c r="CC16" s="1074"/>
      <c r="CD16" s="1074"/>
      <c r="CE16" s="1074"/>
      <c r="CF16" s="1074"/>
      <c r="CG16" s="1075"/>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3"/>
      <c r="AG17" s="1094"/>
      <c r="AH17" s="1094"/>
      <c r="AI17" s="1094"/>
      <c r="AJ17" s="1095"/>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3"/>
      <c r="BT17" s="1074"/>
      <c r="BU17" s="1074"/>
      <c r="BV17" s="1074"/>
      <c r="BW17" s="1074"/>
      <c r="BX17" s="1074"/>
      <c r="BY17" s="1074"/>
      <c r="BZ17" s="1074"/>
      <c r="CA17" s="1074"/>
      <c r="CB17" s="1074"/>
      <c r="CC17" s="1074"/>
      <c r="CD17" s="1074"/>
      <c r="CE17" s="1074"/>
      <c r="CF17" s="1074"/>
      <c r="CG17" s="1075"/>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3"/>
      <c r="AG18" s="1094"/>
      <c r="AH18" s="1094"/>
      <c r="AI18" s="1094"/>
      <c r="AJ18" s="1095"/>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3"/>
      <c r="BT18" s="1074"/>
      <c r="BU18" s="1074"/>
      <c r="BV18" s="1074"/>
      <c r="BW18" s="1074"/>
      <c r="BX18" s="1074"/>
      <c r="BY18" s="1074"/>
      <c r="BZ18" s="1074"/>
      <c r="CA18" s="1074"/>
      <c r="CB18" s="1074"/>
      <c r="CC18" s="1074"/>
      <c r="CD18" s="1074"/>
      <c r="CE18" s="1074"/>
      <c r="CF18" s="1074"/>
      <c r="CG18" s="1075"/>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3"/>
      <c r="AG19" s="1094"/>
      <c r="AH19" s="1094"/>
      <c r="AI19" s="1094"/>
      <c r="AJ19" s="1095"/>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3"/>
      <c r="BT19" s="1074"/>
      <c r="BU19" s="1074"/>
      <c r="BV19" s="1074"/>
      <c r="BW19" s="1074"/>
      <c r="BX19" s="1074"/>
      <c r="BY19" s="1074"/>
      <c r="BZ19" s="1074"/>
      <c r="CA19" s="1074"/>
      <c r="CB19" s="1074"/>
      <c r="CC19" s="1074"/>
      <c r="CD19" s="1074"/>
      <c r="CE19" s="1074"/>
      <c r="CF19" s="1074"/>
      <c r="CG19" s="1075"/>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3"/>
      <c r="AG20" s="1094"/>
      <c r="AH20" s="1094"/>
      <c r="AI20" s="1094"/>
      <c r="AJ20" s="1095"/>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3"/>
      <c r="BT20" s="1074"/>
      <c r="BU20" s="1074"/>
      <c r="BV20" s="1074"/>
      <c r="BW20" s="1074"/>
      <c r="BX20" s="1074"/>
      <c r="BY20" s="1074"/>
      <c r="BZ20" s="1074"/>
      <c r="CA20" s="1074"/>
      <c r="CB20" s="1074"/>
      <c r="CC20" s="1074"/>
      <c r="CD20" s="1074"/>
      <c r="CE20" s="1074"/>
      <c r="CF20" s="1074"/>
      <c r="CG20" s="1075"/>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3"/>
      <c r="AG21" s="1094"/>
      <c r="AH21" s="1094"/>
      <c r="AI21" s="1094"/>
      <c r="AJ21" s="1095"/>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3"/>
      <c r="BT21" s="1074"/>
      <c r="BU21" s="1074"/>
      <c r="BV21" s="1074"/>
      <c r="BW21" s="1074"/>
      <c r="BX21" s="1074"/>
      <c r="BY21" s="1074"/>
      <c r="BZ21" s="1074"/>
      <c r="CA21" s="1074"/>
      <c r="CB21" s="1074"/>
      <c r="CC21" s="1074"/>
      <c r="CD21" s="1074"/>
      <c r="CE21" s="1074"/>
      <c r="CF21" s="1074"/>
      <c r="CG21" s="1075"/>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3"/>
      <c r="AG22" s="1094"/>
      <c r="AH22" s="1094"/>
      <c r="AI22" s="1094"/>
      <c r="AJ22" s="1095"/>
      <c r="AK22" s="1134"/>
      <c r="AL22" s="1135"/>
      <c r="AM22" s="1135"/>
      <c r="AN22" s="1135"/>
      <c r="AO22" s="1135"/>
      <c r="AP22" s="1135"/>
      <c r="AQ22" s="1135"/>
      <c r="AR22" s="1135"/>
      <c r="AS22" s="1135"/>
      <c r="AT22" s="1135"/>
      <c r="AU22" s="1136"/>
      <c r="AV22" s="1136"/>
      <c r="AW22" s="1136"/>
      <c r="AX22" s="1136"/>
      <c r="AY22" s="1137"/>
      <c r="AZ22" s="1086" t="s">
        <v>388</v>
      </c>
      <c r="BA22" s="1086"/>
      <c r="BB22" s="1086"/>
      <c r="BC22" s="1086"/>
      <c r="BD22" s="1087"/>
      <c r="BE22" s="255"/>
      <c r="BF22" s="255"/>
      <c r="BG22" s="255"/>
      <c r="BH22" s="255"/>
      <c r="BI22" s="255"/>
      <c r="BJ22" s="255"/>
      <c r="BK22" s="255"/>
      <c r="BL22" s="255"/>
      <c r="BM22" s="255"/>
      <c r="BN22" s="255"/>
      <c r="BO22" s="255"/>
      <c r="BP22" s="255"/>
      <c r="BQ22" s="264">
        <v>16</v>
      </c>
      <c r="BR22" s="265"/>
      <c r="BS22" s="1073"/>
      <c r="BT22" s="1074"/>
      <c r="BU22" s="1074"/>
      <c r="BV22" s="1074"/>
      <c r="BW22" s="1074"/>
      <c r="BX22" s="1074"/>
      <c r="BY22" s="1074"/>
      <c r="BZ22" s="1074"/>
      <c r="CA22" s="1074"/>
      <c r="CB22" s="1074"/>
      <c r="CC22" s="1074"/>
      <c r="CD22" s="1074"/>
      <c r="CE22" s="1074"/>
      <c r="CF22" s="1074"/>
      <c r="CG22" s="1075"/>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4878</v>
      </c>
      <c r="R23" s="1126"/>
      <c r="S23" s="1126"/>
      <c r="T23" s="1126"/>
      <c r="U23" s="1126"/>
      <c r="V23" s="1126">
        <v>4757</v>
      </c>
      <c r="W23" s="1126"/>
      <c r="X23" s="1126"/>
      <c r="Y23" s="1126"/>
      <c r="Z23" s="1126"/>
      <c r="AA23" s="1126">
        <v>121</v>
      </c>
      <c r="AB23" s="1126"/>
      <c r="AC23" s="1126"/>
      <c r="AD23" s="1126"/>
      <c r="AE23" s="1127"/>
      <c r="AF23" s="1128">
        <v>114</v>
      </c>
      <c r="AG23" s="1126"/>
      <c r="AH23" s="1126"/>
      <c r="AI23" s="1126"/>
      <c r="AJ23" s="1129"/>
      <c r="AK23" s="1130"/>
      <c r="AL23" s="1131"/>
      <c r="AM23" s="1131"/>
      <c r="AN23" s="1131"/>
      <c r="AO23" s="1131"/>
      <c r="AP23" s="1126">
        <v>3306</v>
      </c>
      <c r="AQ23" s="1126"/>
      <c r="AR23" s="1126"/>
      <c r="AS23" s="1126"/>
      <c r="AT23" s="1126"/>
      <c r="AU23" s="1132"/>
      <c r="AV23" s="1132"/>
      <c r="AW23" s="1132"/>
      <c r="AX23" s="1132"/>
      <c r="AY23" s="1133"/>
      <c r="AZ23" s="1122" t="s">
        <v>225</v>
      </c>
      <c r="BA23" s="1123"/>
      <c r="BB23" s="1123"/>
      <c r="BC23" s="1123"/>
      <c r="BD23" s="1124"/>
      <c r="BE23" s="255"/>
      <c r="BF23" s="255"/>
      <c r="BG23" s="255"/>
      <c r="BH23" s="255"/>
      <c r="BI23" s="255"/>
      <c r="BJ23" s="255"/>
      <c r="BK23" s="255"/>
      <c r="BL23" s="255"/>
      <c r="BM23" s="255"/>
      <c r="BN23" s="255"/>
      <c r="BO23" s="255"/>
      <c r="BP23" s="255"/>
      <c r="BQ23" s="264">
        <v>17</v>
      </c>
      <c r="BR23" s="265"/>
      <c r="BS23" s="1073"/>
      <c r="BT23" s="1074"/>
      <c r="BU23" s="1074"/>
      <c r="BV23" s="1074"/>
      <c r="BW23" s="1074"/>
      <c r="BX23" s="1074"/>
      <c r="BY23" s="1074"/>
      <c r="BZ23" s="1074"/>
      <c r="CA23" s="1074"/>
      <c r="CB23" s="1074"/>
      <c r="CC23" s="1074"/>
      <c r="CD23" s="1074"/>
      <c r="CE23" s="1074"/>
      <c r="CF23" s="1074"/>
      <c r="CG23" s="1075"/>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3"/>
      <c r="BT24" s="1074"/>
      <c r="BU24" s="1074"/>
      <c r="BV24" s="1074"/>
      <c r="BW24" s="1074"/>
      <c r="BX24" s="1074"/>
      <c r="BY24" s="1074"/>
      <c r="BZ24" s="1074"/>
      <c r="CA24" s="1074"/>
      <c r="CB24" s="1074"/>
      <c r="CC24" s="1074"/>
      <c r="CD24" s="1074"/>
      <c r="CE24" s="1074"/>
      <c r="CF24" s="1074"/>
      <c r="CG24" s="1075"/>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3"/>
      <c r="BT25" s="1074"/>
      <c r="BU25" s="1074"/>
      <c r="BV25" s="1074"/>
      <c r="BW25" s="1074"/>
      <c r="BX25" s="1074"/>
      <c r="BY25" s="1074"/>
      <c r="BZ25" s="1074"/>
      <c r="CA25" s="1074"/>
      <c r="CB25" s="1074"/>
      <c r="CC25" s="1074"/>
      <c r="CD25" s="1074"/>
      <c r="CE25" s="1074"/>
      <c r="CF25" s="1074"/>
      <c r="CG25" s="1075"/>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377</v>
      </c>
      <c r="BF26" s="1059"/>
      <c r="BG26" s="1059"/>
      <c r="BH26" s="1059"/>
      <c r="BI26" s="1071"/>
      <c r="BJ26" s="254"/>
      <c r="BK26" s="254"/>
      <c r="BL26" s="254"/>
      <c r="BM26" s="254"/>
      <c r="BN26" s="254"/>
      <c r="BO26" s="267"/>
      <c r="BP26" s="267"/>
      <c r="BQ26" s="264">
        <v>20</v>
      </c>
      <c r="BR26" s="265"/>
      <c r="BS26" s="1073"/>
      <c r="BT26" s="1074"/>
      <c r="BU26" s="1074"/>
      <c r="BV26" s="1074"/>
      <c r="BW26" s="1074"/>
      <c r="BX26" s="1074"/>
      <c r="BY26" s="1074"/>
      <c r="BZ26" s="1074"/>
      <c r="CA26" s="1074"/>
      <c r="CB26" s="1074"/>
      <c r="CC26" s="1074"/>
      <c r="CD26" s="1074"/>
      <c r="CE26" s="1074"/>
      <c r="CF26" s="1074"/>
      <c r="CG26" s="1075"/>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2"/>
      <c r="BJ27" s="254"/>
      <c r="BK27" s="254"/>
      <c r="BL27" s="254"/>
      <c r="BM27" s="254"/>
      <c r="BN27" s="254"/>
      <c r="BO27" s="267"/>
      <c r="BP27" s="267"/>
      <c r="BQ27" s="264">
        <v>21</v>
      </c>
      <c r="BR27" s="265"/>
      <c r="BS27" s="1073"/>
      <c r="BT27" s="1074"/>
      <c r="BU27" s="1074"/>
      <c r="BV27" s="1074"/>
      <c r="BW27" s="1074"/>
      <c r="BX27" s="1074"/>
      <c r="BY27" s="1074"/>
      <c r="BZ27" s="1074"/>
      <c r="CA27" s="1074"/>
      <c r="CB27" s="1074"/>
      <c r="CC27" s="1074"/>
      <c r="CD27" s="1074"/>
      <c r="CE27" s="1074"/>
      <c r="CF27" s="1074"/>
      <c r="CG27" s="1075"/>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449</v>
      </c>
      <c r="R28" s="1111"/>
      <c r="S28" s="1111"/>
      <c r="T28" s="1111"/>
      <c r="U28" s="1111"/>
      <c r="V28" s="1111">
        <v>421</v>
      </c>
      <c r="W28" s="1111"/>
      <c r="X28" s="1111"/>
      <c r="Y28" s="1111"/>
      <c r="Z28" s="1111"/>
      <c r="AA28" s="1111">
        <v>28</v>
      </c>
      <c r="AB28" s="1111"/>
      <c r="AC28" s="1111"/>
      <c r="AD28" s="1111"/>
      <c r="AE28" s="1112"/>
      <c r="AF28" s="1113">
        <v>28</v>
      </c>
      <c r="AG28" s="1111"/>
      <c r="AH28" s="1111"/>
      <c r="AI28" s="1111"/>
      <c r="AJ28" s="1114"/>
      <c r="AK28" s="1115">
        <v>30</v>
      </c>
      <c r="AL28" s="1103"/>
      <c r="AM28" s="1103"/>
      <c r="AN28" s="1103"/>
      <c r="AO28" s="1103"/>
      <c r="AP28" s="1103" t="s">
        <v>586</v>
      </c>
      <c r="AQ28" s="1103"/>
      <c r="AR28" s="1103"/>
      <c r="AS28" s="1103"/>
      <c r="AT28" s="1103"/>
      <c r="AU28" s="1103" t="s">
        <v>586</v>
      </c>
      <c r="AV28" s="1103"/>
      <c r="AW28" s="1103"/>
      <c r="AX28" s="1103"/>
      <c r="AY28" s="1103"/>
      <c r="AZ28" s="1104" t="s">
        <v>586</v>
      </c>
      <c r="BA28" s="1104"/>
      <c r="BB28" s="1104"/>
      <c r="BC28" s="1104"/>
      <c r="BD28" s="1104"/>
      <c r="BE28" s="1105"/>
      <c r="BF28" s="1105"/>
      <c r="BG28" s="1105"/>
      <c r="BH28" s="1105"/>
      <c r="BI28" s="1106"/>
      <c r="BJ28" s="254"/>
      <c r="BK28" s="254"/>
      <c r="BL28" s="254"/>
      <c r="BM28" s="254"/>
      <c r="BN28" s="254"/>
      <c r="BO28" s="267"/>
      <c r="BP28" s="267"/>
      <c r="BQ28" s="264">
        <v>22</v>
      </c>
      <c r="BR28" s="265"/>
      <c r="BS28" s="1073"/>
      <c r="BT28" s="1074"/>
      <c r="BU28" s="1074"/>
      <c r="BV28" s="1074"/>
      <c r="BW28" s="1074"/>
      <c r="BX28" s="1074"/>
      <c r="BY28" s="1074"/>
      <c r="BZ28" s="1074"/>
      <c r="CA28" s="1074"/>
      <c r="CB28" s="1074"/>
      <c r="CC28" s="1074"/>
      <c r="CD28" s="1074"/>
      <c r="CE28" s="1074"/>
      <c r="CF28" s="1074"/>
      <c r="CG28" s="1075"/>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402</v>
      </c>
      <c r="C29" s="1089"/>
      <c r="D29" s="1089"/>
      <c r="E29" s="1089"/>
      <c r="F29" s="1089"/>
      <c r="G29" s="1089"/>
      <c r="H29" s="1089"/>
      <c r="I29" s="1089"/>
      <c r="J29" s="1089"/>
      <c r="K29" s="1089"/>
      <c r="L29" s="1089"/>
      <c r="M29" s="1089"/>
      <c r="N29" s="1089"/>
      <c r="O29" s="1089"/>
      <c r="P29" s="1090"/>
      <c r="Q29" s="1100">
        <v>327</v>
      </c>
      <c r="R29" s="1101"/>
      <c r="S29" s="1101"/>
      <c r="T29" s="1101"/>
      <c r="U29" s="1101"/>
      <c r="V29" s="1101">
        <v>325</v>
      </c>
      <c r="W29" s="1101"/>
      <c r="X29" s="1101"/>
      <c r="Y29" s="1101"/>
      <c r="Z29" s="1101"/>
      <c r="AA29" s="1101">
        <v>2</v>
      </c>
      <c r="AB29" s="1101"/>
      <c r="AC29" s="1101"/>
      <c r="AD29" s="1101"/>
      <c r="AE29" s="1102"/>
      <c r="AF29" s="1093">
        <v>2</v>
      </c>
      <c r="AG29" s="1094"/>
      <c r="AH29" s="1094"/>
      <c r="AI29" s="1094"/>
      <c r="AJ29" s="1095"/>
      <c r="AK29" s="1037">
        <v>91</v>
      </c>
      <c r="AL29" s="1028"/>
      <c r="AM29" s="1028"/>
      <c r="AN29" s="1028"/>
      <c r="AO29" s="1028"/>
      <c r="AP29" s="1028" t="s">
        <v>586</v>
      </c>
      <c r="AQ29" s="1028"/>
      <c r="AR29" s="1028"/>
      <c r="AS29" s="1028"/>
      <c r="AT29" s="1028"/>
      <c r="AU29" s="1028" t="s">
        <v>586</v>
      </c>
      <c r="AV29" s="1028"/>
      <c r="AW29" s="1028"/>
      <c r="AX29" s="1028"/>
      <c r="AY29" s="1028"/>
      <c r="AZ29" s="1099" t="s">
        <v>586</v>
      </c>
      <c r="BA29" s="1099"/>
      <c r="BB29" s="1099"/>
      <c r="BC29" s="1099"/>
      <c r="BD29" s="1099"/>
      <c r="BE29" s="1083"/>
      <c r="BF29" s="1083"/>
      <c r="BG29" s="1083"/>
      <c r="BH29" s="1083"/>
      <c r="BI29" s="1084"/>
      <c r="BJ29" s="254"/>
      <c r="BK29" s="254"/>
      <c r="BL29" s="254"/>
      <c r="BM29" s="254"/>
      <c r="BN29" s="254"/>
      <c r="BO29" s="267"/>
      <c r="BP29" s="267"/>
      <c r="BQ29" s="264">
        <v>23</v>
      </c>
      <c r="BR29" s="265"/>
      <c r="BS29" s="1073"/>
      <c r="BT29" s="1074"/>
      <c r="BU29" s="1074"/>
      <c r="BV29" s="1074"/>
      <c r="BW29" s="1074"/>
      <c r="BX29" s="1074"/>
      <c r="BY29" s="1074"/>
      <c r="BZ29" s="1074"/>
      <c r="CA29" s="1074"/>
      <c r="CB29" s="1074"/>
      <c r="CC29" s="1074"/>
      <c r="CD29" s="1074"/>
      <c r="CE29" s="1074"/>
      <c r="CF29" s="1074"/>
      <c r="CG29" s="1075"/>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403</v>
      </c>
      <c r="C30" s="1089"/>
      <c r="D30" s="1089"/>
      <c r="E30" s="1089"/>
      <c r="F30" s="1089"/>
      <c r="G30" s="1089"/>
      <c r="H30" s="1089"/>
      <c r="I30" s="1089"/>
      <c r="J30" s="1089"/>
      <c r="K30" s="1089"/>
      <c r="L30" s="1089"/>
      <c r="M30" s="1089"/>
      <c r="N30" s="1089"/>
      <c r="O30" s="1089"/>
      <c r="P30" s="1090"/>
      <c r="Q30" s="1100">
        <v>340</v>
      </c>
      <c r="R30" s="1101"/>
      <c r="S30" s="1101"/>
      <c r="T30" s="1101"/>
      <c r="U30" s="1101"/>
      <c r="V30" s="1101">
        <v>310</v>
      </c>
      <c r="W30" s="1101"/>
      <c r="X30" s="1101"/>
      <c r="Y30" s="1101"/>
      <c r="Z30" s="1101"/>
      <c r="AA30" s="1101">
        <v>30</v>
      </c>
      <c r="AB30" s="1101"/>
      <c r="AC30" s="1101"/>
      <c r="AD30" s="1101"/>
      <c r="AE30" s="1102"/>
      <c r="AF30" s="1093">
        <v>30</v>
      </c>
      <c r="AG30" s="1094"/>
      <c r="AH30" s="1094"/>
      <c r="AI30" s="1094"/>
      <c r="AJ30" s="1095"/>
      <c r="AK30" s="1037">
        <v>62</v>
      </c>
      <c r="AL30" s="1028"/>
      <c r="AM30" s="1028"/>
      <c r="AN30" s="1028"/>
      <c r="AO30" s="1028"/>
      <c r="AP30" s="1028" t="s">
        <v>586</v>
      </c>
      <c r="AQ30" s="1028"/>
      <c r="AR30" s="1028"/>
      <c r="AS30" s="1028"/>
      <c r="AT30" s="1028"/>
      <c r="AU30" s="1028" t="s">
        <v>586</v>
      </c>
      <c r="AV30" s="1028"/>
      <c r="AW30" s="1028"/>
      <c r="AX30" s="1028"/>
      <c r="AY30" s="1028"/>
      <c r="AZ30" s="1099" t="s">
        <v>586</v>
      </c>
      <c r="BA30" s="1099"/>
      <c r="BB30" s="1099"/>
      <c r="BC30" s="1099"/>
      <c r="BD30" s="1099"/>
      <c r="BE30" s="1083"/>
      <c r="BF30" s="1083"/>
      <c r="BG30" s="1083"/>
      <c r="BH30" s="1083"/>
      <c r="BI30" s="1084"/>
      <c r="BJ30" s="254"/>
      <c r="BK30" s="254"/>
      <c r="BL30" s="254"/>
      <c r="BM30" s="254"/>
      <c r="BN30" s="254"/>
      <c r="BO30" s="267"/>
      <c r="BP30" s="267"/>
      <c r="BQ30" s="264">
        <v>24</v>
      </c>
      <c r="BR30" s="265"/>
      <c r="BS30" s="1073"/>
      <c r="BT30" s="1074"/>
      <c r="BU30" s="1074"/>
      <c r="BV30" s="1074"/>
      <c r="BW30" s="1074"/>
      <c r="BX30" s="1074"/>
      <c r="BY30" s="1074"/>
      <c r="BZ30" s="1074"/>
      <c r="CA30" s="1074"/>
      <c r="CB30" s="1074"/>
      <c r="CC30" s="1074"/>
      <c r="CD30" s="1074"/>
      <c r="CE30" s="1074"/>
      <c r="CF30" s="1074"/>
      <c r="CG30" s="1075"/>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404</v>
      </c>
      <c r="C31" s="1089"/>
      <c r="D31" s="1089"/>
      <c r="E31" s="1089"/>
      <c r="F31" s="1089"/>
      <c r="G31" s="1089"/>
      <c r="H31" s="1089"/>
      <c r="I31" s="1089"/>
      <c r="J31" s="1089"/>
      <c r="K31" s="1089"/>
      <c r="L31" s="1089"/>
      <c r="M31" s="1089"/>
      <c r="N31" s="1089"/>
      <c r="O31" s="1089"/>
      <c r="P31" s="1090"/>
      <c r="Q31" s="1100">
        <v>78</v>
      </c>
      <c r="R31" s="1101"/>
      <c r="S31" s="1101"/>
      <c r="T31" s="1101"/>
      <c r="U31" s="1101"/>
      <c r="V31" s="1101">
        <v>77</v>
      </c>
      <c r="W31" s="1101"/>
      <c r="X31" s="1101"/>
      <c r="Y31" s="1101"/>
      <c r="Z31" s="1101"/>
      <c r="AA31" s="1101">
        <v>1</v>
      </c>
      <c r="AB31" s="1101"/>
      <c r="AC31" s="1101"/>
      <c r="AD31" s="1101"/>
      <c r="AE31" s="1102"/>
      <c r="AF31" s="1093">
        <v>1</v>
      </c>
      <c r="AG31" s="1094"/>
      <c r="AH31" s="1094"/>
      <c r="AI31" s="1094"/>
      <c r="AJ31" s="1095"/>
      <c r="AK31" s="1037">
        <v>43</v>
      </c>
      <c r="AL31" s="1028"/>
      <c r="AM31" s="1028"/>
      <c r="AN31" s="1028"/>
      <c r="AO31" s="1028"/>
      <c r="AP31" s="1028" t="s">
        <v>586</v>
      </c>
      <c r="AQ31" s="1028"/>
      <c r="AR31" s="1028"/>
      <c r="AS31" s="1028"/>
      <c r="AT31" s="1028"/>
      <c r="AU31" s="1028" t="s">
        <v>586</v>
      </c>
      <c r="AV31" s="1028"/>
      <c r="AW31" s="1028"/>
      <c r="AX31" s="1028"/>
      <c r="AY31" s="1028"/>
      <c r="AZ31" s="1099" t="s">
        <v>586</v>
      </c>
      <c r="BA31" s="1099"/>
      <c r="BB31" s="1099"/>
      <c r="BC31" s="1099"/>
      <c r="BD31" s="1099"/>
      <c r="BE31" s="1083"/>
      <c r="BF31" s="1083"/>
      <c r="BG31" s="1083"/>
      <c r="BH31" s="1083"/>
      <c r="BI31" s="1084"/>
      <c r="BJ31" s="254"/>
      <c r="BK31" s="254"/>
      <c r="BL31" s="254"/>
      <c r="BM31" s="254"/>
      <c r="BN31" s="254"/>
      <c r="BO31" s="267"/>
      <c r="BP31" s="267"/>
      <c r="BQ31" s="264">
        <v>25</v>
      </c>
      <c r="BR31" s="265"/>
      <c r="BS31" s="1073"/>
      <c r="BT31" s="1074"/>
      <c r="BU31" s="1074"/>
      <c r="BV31" s="1074"/>
      <c r="BW31" s="1074"/>
      <c r="BX31" s="1074"/>
      <c r="BY31" s="1074"/>
      <c r="BZ31" s="1074"/>
      <c r="CA31" s="1074"/>
      <c r="CB31" s="1074"/>
      <c r="CC31" s="1074"/>
      <c r="CD31" s="1074"/>
      <c r="CE31" s="1074"/>
      <c r="CF31" s="1074"/>
      <c r="CG31" s="1075"/>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405</v>
      </c>
      <c r="C32" s="1089"/>
      <c r="D32" s="1089"/>
      <c r="E32" s="1089"/>
      <c r="F32" s="1089"/>
      <c r="G32" s="1089"/>
      <c r="H32" s="1089"/>
      <c r="I32" s="1089"/>
      <c r="J32" s="1089"/>
      <c r="K32" s="1089"/>
      <c r="L32" s="1089"/>
      <c r="M32" s="1089"/>
      <c r="N32" s="1089"/>
      <c r="O32" s="1089"/>
      <c r="P32" s="1090"/>
      <c r="Q32" s="1100">
        <v>103</v>
      </c>
      <c r="R32" s="1101"/>
      <c r="S32" s="1101"/>
      <c r="T32" s="1101"/>
      <c r="U32" s="1101"/>
      <c r="V32" s="1101">
        <v>99</v>
      </c>
      <c r="W32" s="1101"/>
      <c r="X32" s="1101"/>
      <c r="Y32" s="1101"/>
      <c r="Z32" s="1101"/>
      <c r="AA32" s="1101">
        <v>4</v>
      </c>
      <c r="AB32" s="1101"/>
      <c r="AC32" s="1101"/>
      <c r="AD32" s="1101"/>
      <c r="AE32" s="1102"/>
      <c r="AF32" s="1093">
        <v>70</v>
      </c>
      <c r="AG32" s="1094"/>
      <c r="AH32" s="1094"/>
      <c r="AI32" s="1094"/>
      <c r="AJ32" s="1095"/>
      <c r="AK32" s="1037">
        <v>88</v>
      </c>
      <c r="AL32" s="1028"/>
      <c r="AM32" s="1028"/>
      <c r="AN32" s="1028"/>
      <c r="AO32" s="1028"/>
      <c r="AP32" s="1028" t="s">
        <v>586</v>
      </c>
      <c r="AQ32" s="1028"/>
      <c r="AR32" s="1028"/>
      <c r="AS32" s="1028"/>
      <c r="AT32" s="1028"/>
      <c r="AU32" s="1028" t="s">
        <v>586</v>
      </c>
      <c r="AV32" s="1028"/>
      <c r="AW32" s="1028"/>
      <c r="AX32" s="1028"/>
      <c r="AY32" s="1028"/>
      <c r="AZ32" s="1099" t="s">
        <v>586</v>
      </c>
      <c r="BA32" s="1099"/>
      <c r="BB32" s="1099"/>
      <c r="BC32" s="1099"/>
      <c r="BD32" s="1099"/>
      <c r="BE32" s="1083" t="s">
        <v>406</v>
      </c>
      <c r="BF32" s="1083"/>
      <c r="BG32" s="1083"/>
      <c r="BH32" s="1083"/>
      <c r="BI32" s="1084"/>
      <c r="BJ32" s="254"/>
      <c r="BK32" s="254"/>
      <c r="BL32" s="254"/>
      <c r="BM32" s="254"/>
      <c r="BN32" s="254"/>
      <c r="BO32" s="267"/>
      <c r="BP32" s="267"/>
      <c r="BQ32" s="264">
        <v>26</v>
      </c>
      <c r="BR32" s="265"/>
      <c r="BS32" s="1073"/>
      <c r="BT32" s="1074"/>
      <c r="BU32" s="1074"/>
      <c r="BV32" s="1074"/>
      <c r="BW32" s="1074"/>
      <c r="BX32" s="1074"/>
      <c r="BY32" s="1074"/>
      <c r="BZ32" s="1074"/>
      <c r="CA32" s="1074"/>
      <c r="CB32" s="1074"/>
      <c r="CC32" s="1074"/>
      <c r="CD32" s="1074"/>
      <c r="CE32" s="1074"/>
      <c r="CF32" s="1074"/>
      <c r="CG32" s="1075"/>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t="s">
        <v>407</v>
      </c>
      <c r="C33" s="1089"/>
      <c r="D33" s="1089"/>
      <c r="E33" s="1089"/>
      <c r="F33" s="1089"/>
      <c r="G33" s="1089"/>
      <c r="H33" s="1089"/>
      <c r="I33" s="1089"/>
      <c r="J33" s="1089"/>
      <c r="K33" s="1089"/>
      <c r="L33" s="1089"/>
      <c r="M33" s="1089"/>
      <c r="N33" s="1089"/>
      <c r="O33" s="1089"/>
      <c r="P33" s="1090"/>
      <c r="Q33" s="1100">
        <v>470</v>
      </c>
      <c r="R33" s="1101"/>
      <c r="S33" s="1101"/>
      <c r="T33" s="1101"/>
      <c r="U33" s="1101"/>
      <c r="V33" s="1101">
        <v>461</v>
      </c>
      <c r="W33" s="1101"/>
      <c r="X33" s="1101"/>
      <c r="Y33" s="1101"/>
      <c r="Z33" s="1101"/>
      <c r="AA33" s="1101">
        <v>10</v>
      </c>
      <c r="AB33" s="1101"/>
      <c r="AC33" s="1101"/>
      <c r="AD33" s="1101"/>
      <c r="AE33" s="1102"/>
      <c r="AF33" s="1093">
        <v>10</v>
      </c>
      <c r="AG33" s="1094"/>
      <c r="AH33" s="1094"/>
      <c r="AI33" s="1094"/>
      <c r="AJ33" s="1095"/>
      <c r="AK33" s="1037">
        <v>93</v>
      </c>
      <c r="AL33" s="1028"/>
      <c r="AM33" s="1028"/>
      <c r="AN33" s="1028"/>
      <c r="AO33" s="1028"/>
      <c r="AP33" s="1028">
        <v>373</v>
      </c>
      <c r="AQ33" s="1028"/>
      <c r="AR33" s="1028"/>
      <c r="AS33" s="1028"/>
      <c r="AT33" s="1028"/>
      <c r="AU33" s="1028">
        <v>283</v>
      </c>
      <c r="AV33" s="1028"/>
      <c r="AW33" s="1028"/>
      <c r="AX33" s="1028"/>
      <c r="AY33" s="1028"/>
      <c r="AZ33" s="1099" t="s">
        <v>586</v>
      </c>
      <c r="BA33" s="1099"/>
      <c r="BB33" s="1099"/>
      <c r="BC33" s="1099"/>
      <c r="BD33" s="1099"/>
      <c r="BE33" s="1083" t="s">
        <v>408</v>
      </c>
      <c r="BF33" s="1083"/>
      <c r="BG33" s="1083"/>
      <c r="BH33" s="1083"/>
      <c r="BI33" s="1084"/>
      <c r="BJ33" s="254"/>
      <c r="BK33" s="254"/>
      <c r="BL33" s="254"/>
      <c r="BM33" s="254"/>
      <c r="BN33" s="254"/>
      <c r="BO33" s="267"/>
      <c r="BP33" s="267"/>
      <c r="BQ33" s="264">
        <v>27</v>
      </c>
      <c r="BR33" s="265"/>
      <c r="BS33" s="1073"/>
      <c r="BT33" s="1074"/>
      <c r="BU33" s="1074"/>
      <c r="BV33" s="1074"/>
      <c r="BW33" s="1074"/>
      <c r="BX33" s="1074"/>
      <c r="BY33" s="1074"/>
      <c r="BZ33" s="1074"/>
      <c r="CA33" s="1074"/>
      <c r="CB33" s="1074"/>
      <c r="CC33" s="1074"/>
      <c r="CD33" s="1074"/>
      <c r="CE33" s="1074"/>
      <c r="CF33" s="1074"/>
      <c r="CG33" s="1075"/>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3"/>
      <c r="AG34" s="1094"/>
      <c r="AH34" s="1094"/>
      <c r="AI34" s="1094"/>
      <c r="AJ34" s="1095"/>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3"/>
      <c r="BT34" s="1074"/>
      <c r="BU34" s="1074"/>
      <c r="BV34" s="1074"/>
      <c r="BW34" s="1074"/>
      <c r="BX34" s="1074"/>
      <c r="BY34" s="1074"/>
      <c r="BZ34" s="1074"/>
      <c r="CA34" s="1074"/>
      <c r="CB34" s="1074"/>
      <c r="CC34" s="1074"/>
      <c r="CD34" s="1074"/>
      <c r="CE34" s="1074"/>
      <c r="CF34" s="1074"/>
      <c r="CG34" s="1075"/>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3"/>
      <c r="AG35" s="1094"/>
      <c r="AH35" s="1094"/>
      <c r="AI35" s="1094"/>
      <c r="AJ35" s="1095"/>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3"/>
      <c r="BT35" s="1074"/>
      <c r="BU35" s="1074"/>
      <c r="BV35" s="1074"/>
      <c r="BW35" s="1074"/>
      <c r="BX35" s="1074"/>
      <c r="BY35" s="1074"/>
      <c r="BZ35" s="1074"/>
      <c r="CA35" s="1074"/>
      <c r="CB35" s="1074"/>
      <c r="CC35" s="1074"/>
      <c r="CD35" s="1074"/>
      <c r="CE35" s="1074"/>
      <c r="CF35" s="1074"/>
      <c r="CG35" s="1075"/>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3"/>
      <c r="AG36" s="1094"/>
      <c r="AH36" s="1094"/>
      <c r="AI36" s="1094"/>
      <c r="AJ36" s="1095"/>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3"/>
      <c r="BT36" s="1074"/>
      <c r="BU36" s="1074"/>
      <c r="BV36" s="1074"/>
      <c r="BW36" s="1074"/>
      <c r="BX36" s="1074"/>
      <c r="BY36" s="1074"/>
      <c r="BZ36" s="1074"/>
      <c r="CA36" s="1074"/>
      <c r="CB36" s="1074"/>
      <c r="CC36" s="1074"/>
      <c r="CD36" s="1074"/>
      <c r="CE36" s="1074"/>
      <c r="CF36" s="1074"/>
      <c r="CG36" s="1075"/>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3"/>
      <c r="AG37" s="1094"/>
      <c r="AH37" s="1094"/>
      <c r="AI37" s="1094"/>
      <c r="AJ37" s="1095"/>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3"/>
      <c r="BT37" s="1074"/>
      <c r="BU37" s="1074"/>
      <c r="BV37" s="1074"/>
      <c r="BW37" s="1074"/>
      <c r="BX37" s="1074"/>
      <c r="BY37" s="1074"/>
      <c r="BZ37" s="1074"/>
      <c r="CA37" s="1074"/>
      <c r="CB37" s="1074"/>
      <c r="CC37" s="1074"/>
      <c r="CD37" s="1074"/>
      <c r="CE37" s="1074"/>
      <c r="CF37" s="1074"/>
      <c r="CG37" s="1075"/>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3"/>
      <c r="AG38" s="1094"/>
      <c r="AH38" s="1094"/>
      <c r="AI38" s="1094"/>
      <c r="AJ38" s="1095"/>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3"/>
      <c r="BT38" s="1074"/>
      <c r="BU38" s="1074"/>
      <c r="BV38" s="1074"/>
      <c r="BW38" s="1074"/>
      <c r="BX38" s="1074"/>
      <c r="BY38" s="1074"/>
      <c r="BZ38" s="1074"/>
      <c r="CA38" s="1074"/>
      <c r="CB38" s="1074"/>
      <c r="CC38" s="1074"/>
      <c r="CD38" s="1074"/>
      <c r="CE38" s="1074"/>
      <c r="CF38" s="1074"/>
      <c r="CG38" s="1075"/>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3"/>
      <c r="AG39" s="1094"/>
      <c r="AH39" s="1094"/>
      <c r="AI39" s="1094"/>
      <c r="AJ39" s="1095"/>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3"/>
      <c r="BT39" s="1074"/>
      <c r="BU39" s="1074"/>
      <c r="BV39" s="1074"/>
      <c r="BW39" s="1074"/>
      <c r="BX39" s="1074"/>
      <c r="BY39" s="1074"/>
      <c r="BZ39" s="1074"/>
      <c r="CA39" s="1074"/>
      <c r="CB39" s="1074"/>
      <c r="CC39" s="1074"/>
      <c r="CD39" s="1074"/>
      <c r="CE39" s="1074"/>
      <c r="CF39" s="1074"/>
      <c r="CG39" s="1075"/>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3"/>
      <c r="AG40" s="1094"/>
      <c r="AH40" s="1094"/>
      <c r="AI40" s="1094"/>
      <c r="AJ40" s="1095"/>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3"/>
      <c r="BT40" s="1074"/>
      <c r="BU40" s="1074"/>
      <c r="BV40" s="1074"/>
      <c r="BW40" s="1074"/>
      <c r="BX40" s="1074"/>
      <c r="BY40" s="1074"/>
      <c r="BZ40" s="1074"/>
      <c r="CA40" s="1074"/>
      <c r="CB40" s="1074"/>
      <c r="CC40" s="1074"/>
      <c r="CD40" s="1074"/>
      <c r="CE40" s="1074"/>
      <c r="CF40" s="1074"/>
      <c r="CG40" s="1075"/>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3"/>
      <c r="AG41" s="1094"/>
      <c r="AH41" s="1094"/>
      <c r="AI41" s="1094"/>
      <c r="AJ41" s="1095"/>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3"/>
      <c r="BT41" s="1074"/>
      <c r="BU41" s="1074"/>
      <c r="BV41" s="1074"/>
      <c r="BW41" s="1074"/>
      <c r="BX41" s="1074"/>
      <c r="BY41" s="1074"/>
      <c r="BZ41" s="1074"/>
      <c r="CA41" s="1074"/>
      <c r="CB41" s="1074"/>
      <c r="CC41" s="1074"/>
      <c r="CD41" s="1074"/>
      <c r="CE41" s="1074"/>
      <c r="CF41" s="1074"/>
      <c r="CG41" s="1075"/>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3"/>
      <c r="AG42" s="1094"/>
      <c r="AH42" s="1094"/>
      <c r="AI42" s="1094"/>
      <c r="AJ42" s="1095"/>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3"/>
      <c r="BT42" s="1074"/>
      <c r="BU42" s="1074"/>
      <c r="BV42" s="1074"/>
      <c r="BW42" s="1074"/>
      <c r="BX42" s="1074"/>
      <c r="BY42" s="1074"/>
      <c r="BZ42" s="1074"/>
      <c r="CA42" s="1074"/>
      <c r="CB42" s="1074"/>
      <c r="CC42" s="1074"/>
      <c r="CD42" s="1074"/>
      <c r="CE42" s="1074"/>
      <c r="CF42" s="1074"/>
      <c r="CG42" s="1075"/>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3"/>
      <c r="AG43" s="1094"/>
      <c r="AH43" s="1094"/>
      <c r="AI43" s="1094"/>
      <c r="AJ43" s="1095"/>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3"/>
      <c r="BT43" s="1074"/>
      <c r="BU43" s="1074"/>
      <c r="BV43" s="1074"/>
      <c r="BW43" s="1074"/>
      <c r="BX43" s="1074"/>
      <c r="BY43" s="1074"/>
      <c r="BZ43" s="1074"/>
      <c r="CA43" s="1074"/>
      <c r="CB43" s="1074"/>
      <c r="CC43" s="1074"/>
      <c r="CD43" s="1074"/>
      <c r="CE43" s="1074"/>
      <c r="CF43" s="1074"/>
      <c r="CG43" s="1075"/>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3"/>
      <c r="AG44" s="1094"/>
      <c r="AH44" s="1094"/>
      <c r="AI44" s="1094"/>
      <c r="AJ44" s="1095"/>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3"/>
      <c r="BT44" s="1074"/>
      <c r="BU44" s="1074"/>
      <c r="BV44" s="1074"/>
      <c r="BW44" s="1074"/>
      <c r="BX44" s="1074"/>
      <c r="BY44" s="1074"/>
      <c r="BZ44" s="1074"/>
      <c r="CA44" s="1074"/>
      <c r="CB44" s="1074"/>
      <c r="CC44" s="1074"/>
      <c r="CD44" s="1074"/>
      <c r="CE44" s="1074"/>
      <c r="CF44" s="1074"/>
      <c r="CG44" s="1075"/>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3"/>
      <c r="AG45" s="1094"/>
      <c r="AH45" s="1094"/>
      <c r="AI45" s="1094"/>
      <c r="AJ45" s="1095"/>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3"/>
      <c r="BT45" s="1074"/>
      <c r="BU45" s="1074"/>
      <c r="BV45" s="1074"/>
      <c r="BW45" s="1074"/>
      <c r="BX45" s="1074"/>
      <c r="BY45" s="1074"/>
      <c r="BZ45" s="1074"/>
      <c r="CA45" s="1074"/>
      <c r="CB45" s="1074"/>
      <c r="CC45" s="1074"/>
      <c r="CD45" s="1074"/>
      <c r="CE45" s="1074"/>
      <c r="CF45" s="1074"/>
      <c r="CG45" s="1075"/>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3"/>
      <c r="AG46" s="1094"/>
      <c r="AH46" s="1094"/>
      <c r="AI46" s="1094"/>
      <c r="AJ46" s="1095"/>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3"/>
      <c r="BT46" s="1074"/>
      <c r="BU46" s="1074"/>
      <c r="BV46" s="1074"/>
      <c r="BW46" s="1074"/>
      <c r="BX46" s="1074"/>
      <c r="BY46" s="1074"/>
      <c r="BZ46" s="1074"/>
      <c r="CA46" s="1074"/>
      <c r="CB46" s="1074"/>
      <c r="CC46" s="1074"/>
      <c r="CD46" s="1074"/>
      <c r="CE46" s="1074"/>
      <c r="CF46" s="1074"/>
      <c r="CG46" s="1075"/>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3"/>
      <c r="AG47" s="1094"/>
      <c r="AH47" s="1094"/>
      <c r="AI47" s="1094"/>
      <c r="AJ47" s="1095"/>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3"/>
      <c r="BT47" s="1074"/>
      <c r="BU47" s="1074"/>
      <c r="BV47" s="1074"/>
      <c r="BW47" s="1074"/>
      <c r="BX47" s="1074"/>
      <c r="BY47" s="1074"/>
      <c r="BZ47" s="1074"/>
      <c r="CA47" s="1074"/>
      <c r="CB47" s="1074"/>
      <c r="CC47" s="1074"/>
      <c r="CD47" s="1074"/>
      <c r="CE47" s="1074"/>
      <c r="CF47" s="1074"/>
      <c r="CG47" s="1075"/>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3"/>
      <c r="AG48" s="1094"/>
      <c r="AH48" s="1094"/>
      <c r="AI48" s="1094"/>
      <c r="AJ48" s="1095"/>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3"/>
      <c r="BT48" s="1074"/>
      <c r="BU48" s="1074"/>
      <c r="BV48" s="1074"/>
      <c r="BW48" s="1074"/>
      <c r="BX48" s="1074"/>
      <c r="BY48" s="1074"/>
      <c r="BZ48" s="1074"/>
      <c r="CA48" s="1074"/>
      <c r="CB48" s="1074"/>
      <c r="CC48" s="1074"/>
      <c r="CD48" s="1074"/>
      <c r="CE48" s="1074"/>
      <c r="CF48" s="1074"/>
      <c r="CG48" s="1075"/>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3"/>
      <c r="AG49" s="1094"/>
      <c r="AH49" s="1094"/>
      <c r="AI49" s="1094"/>
      <c r="AJ49" s="1095"/>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3"/>
      <c r="BT49" s="1074"/>
      <c r="BU49" s="1074"/>
      <c r="BV49" s="1074"/>
      <c r="BW49" s="1074"/>
      <c r="BX49" s="1074"/>
      <c r="BY49" s="1074"/>
      <c r="BZ49" s="1074"/>
      <c r="CA49" s="1074"/>
      <c r="CB49" s="1074"/>
      <c r="CC49" s="1074"/>
      <c r="CD49" s="1074"/>
      <c r="CE49" s="1074"/>
      <c r="CF49" s="1074"/>
      <c r="CG49" s="1075"/>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8"/>
      <c r="AF50" s="1093"/>
      <c r="AG50" s="1094"/>
      <c r="AH50" s="1094"/>
      <c r="AI50" s="1094"/>
      <c r="AJ50" s="1095"/>
      <c r="AK50" s="1096"/>
      <c r="AL50" s="1092"/>
      <c r="AM50" s="1092"/>
      <c r="AN50" s="1092"/>
      <c r="AO50" s="1092"/>
      <c r="AP50" s="1092"/>
      <c r="AQ50" s="1092"/>
      <c r="AR50" s="1092"/>
      <c r="AS50" s="1092"/>
      <c r="AT50" s="1092"/>
      <c r="AU50" s="1092"/>
      <c r="AV50" s="1092"/>
      <c r="AW50" s="1092"/>
      <c r="AX50" s="1092"/>
      <c r="AY50" s="1092"/>
      <c r="AZ50" s="1097"/>
      <c r="BA50" s="1097"/>
      <c r="BB50" s="1097"/>
      <c r="BC50" s="1097"/>
      <c r="BD50" s="1097"/>
      <c r="BE50" s="1083"/>
      <c r="BF50" s="1083"/>
      <c r="BG50" s="1083"/>
      <c r="BH50" s="1083"/>
      <c r="BI50" s="1084"/>
      <c r="BJ50" s="254"/>
      <c r="BK50" s="254"/>
      <c r="BL50" s="254"/>
      <c r="BM50" s="254"/>
      <c r="BN50" s="254"/>
      <c r="BO50" s="267"/>
      <c r="BP50" s="267"/>
      <c r="BQ50" s="264">
        <v>44</v>
      </c>
      <c r="BR50" s="265"/>
      <c r="BS50" s="1073"/>
      <c r="BT50" s="1074"/>
      <c r="BU50" s="1074"/>
      <c r="BV50" s="1074"/>
      <c r="BW50" s="1074"/>
      <c r="BX50" s="1074"/>
      <c r="BY50" s="1074"/>
      <c r="BZ50" s="1074"/>
      <c r="CA50" s="1074"/>
      <c r="CB50" s="1074"/>
      <c r="CC50" s="1074"/>
      <c r="CD50" s="1074"/>
      <c r="CE50" s="1074"/>
      <c r="CF50" s="1074"/>
      <c r="CG50" s="1075"/>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8"/>
      <c r="AF51" s="1093"/>
      <c r="AG51" s="1094"/>
      <c r="AH51" s="1094"/>
      <c r="AI51" s="1094"/>
      <c r="AJ51" s="1095"/>
      <c r="AK51" s="1096"/>
      <c r="AL51" s="1092"/>
      <c r="AM51" s="1092"/>
      <c r="AN51" s="1092"/>
      <c r="AO51" s="1092"/>
      <c r="AP51" s="1092"/>
      <c r="AQ51" s="1092"/>
      <c r="AR51" s="1092"/>
      <c r="AS51" s="1092"/>
      <c r="AT51" s="1092"/>
      <c r="AU51" s="1092"/>
      <c r="AV51" s="1092"/>
      <c r="AW51" s="1092"/>
      <c r="AX51" s="1092"/>
      <c r="AY51" s="1092"/>
      <c r="AZ51" s="1097"/>
      <c r="BA51" s="1097"/>
      <c r="BB51" s="1097"/>
      <c r="BC51" s="1097"/>
      <c r="BD51" s="1097"/>
      <c r="BE51" s="1083"/>
      <c r="BF51" s="1083"/>
      <c r="BG51" s="1083"/>
      <c r="BH51" s="1083"/>
      <c r="BI51" s="1084"/>
      <c r="BJ51" s="254"/>
      <c r="BK51" s="254"/>
      <c r="BL51" s="254"/>
      <c r="BM51" s="254"/>
      <c r="BN51" s="254"/>
      <c r="BO51" s="267"/>
      <c r="BP51" s="267"/>
      <c r="BQ51" s="264">
        <v>45</v>
      </c>
      <c r="BR51" s="265"/>
      <c r="BS51" s="1073"/>
      <c r="BT51" s="1074"/>
      <c r="BU51" s="1074"/>
      <c r="BV51" s="1074"/>
      <c r="BW51" s="1074"/>
      <c r="BX51" s="1074"/>
      <c r="BY51" s="1074"/>
      <c r="BZ51" s="1074"/>
      <c r="CA51" s="1074"/>
      <c r="CB51" s="1074"/>
      <c r="CC51" s="1074"/>
      <c r="CD51" s="1074"/>
      <c r="CE51" s="1074"/>
      <c r="CF51" s="1074"/>
      <c r="CG51" s="1075"/>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8"/>
      <c r="AF52" s="1093"/>
      <c r="AG52" s="1094"/>
      <c r="AH52" s="1094"/>
      <c r="AI52" s="1094"/>
      <c r="AJ52" s="1095"/>
      <c r="AK52" s="1096"/>
      <c r="AL52" s="1092"/>
      <c r="AM52" s="1092"/>
      <c r="AN52" s="1092"/>
      <c r="AO52" s="1092"/>
      <c r="AP52" s="1092"/>
      <c r="AQ52" s="1092"/>
      <c r="AR52" s="1092"/>
      <c r="AS52" s="1092"/>
      <c r="AT52" s="1092"/>
      <c r="AU52" s="1092"/>
      <c r="AV52" s="1092"/>
      <c r="AW52" s="1092"/>
      <c r="AX52" s="1092"/>
      <c r="AY52" s="1092"/>
      <c r="AZ52" s="1097"/>
      <c r="BA52" s="1097"/>
      <c r="BB52" s="1097"/>
      <c r="BC52" s="1097"/>
      <c r="BD52" s="1097"/>
      <c r="BE52" s="1083"/>
      <c r="BF52" s="1083"/>
      <c r="BG52" s="1083"/>
      <c r="BH52" s="1083"/>
      <c r="BI52" s="1084"/>
      <c r="BJ52" s="254"/>
      <c r="BK52" s="254"/>
      <c r="BL52" s="254"/>
      <c r="BM52" s="254"/>
      <c r="BN52" s="254"/>
      <c r="BO52" s="267"/>
      <c r="BP52" s="267"/>
      <c r="BQ52" s="264">
        <v>46</v>
      </c>
      <c r="BR52" s="265"/>
      <c r="BS52" s="1073"/>
      <c r="BT52" s="1074"/>
      <c r="BU52" s="1074"/>
      <c r="BV52" s="1074"/>
      <c r="BW52" s="1074"/>
      <c r="BX52" s="1074"/>
      <c r="BY52" s="1074"/>
      <c r="BZ52" s="1074"/>
      <c r="CA52" s="1074"/>
      <c r="CB52" s="1074"/>
      <c r="CC52" s="1074"/>
      <c r="CD52" s="1074"/>
      <c r="CE52" s="1074"/>
      <c r="CF52" s="1074"/>
      <c r="CG52" s="1075"/>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8"/>
      <c r="AF53" s="1093"/>
      <c r="AG53" s="1094"/>
      <c r="AH53" s="1094"/>
      <c r="AI53" s="1094"/>
      <c r="AJ53" s="1095"/>
      <c r="AK53" s="1096"/>
      <c r="AL53" s="1092"/>
      <c r="AM53" s="1092"/>
      <c r="AN53" s="1092"/>
      <c r="AO53" s="1092"/>
      <c r="AP53" s="1092"/>
      <c r="AQ53" s="1092"/>
      <c r="AR53" s="1092"/>
      <c r="AS53" s="1092"/>
      <c r="AT53" s="1092"/>
      <c r="AU53" s="1092"/>
      <c r="AV53" s="1092"/>
      <c r="AW53" s="1092"/>
      <c r="AX53" s="1092"/>
      <c r="AY53" s="1092"/>
      <c r="AZ53" s="1097"/>
      <c r="BA53" s="1097"/>
      <c r="BB53" s="1097"/>
      <c r="BC53" s="1097"/>
      <c r="BD53" s="1097"/>
      <c r="BE53" s="1083"/>
      <c r="BF53" s="1083"/>
      <c r="BG53" s="1083"/>
      <c r="BH53" s="1083"/>
      <c r="BI53" s="1084"/>
      <c r="BJ53" s="254"/>
      <c r="BK53" s="254"/>
      <c r="BL53" s="254"/>
      <c r="BM53" s="254"/>
      <c r="BN53" s="254"/>
      <c r="BO53" s="267"/>
      <c r="BP53" s="267"/>
      <c r="BQ53" s="264">
        <v>47</v>
      </c>
      <c r="BR53" s="265"/>
      <c r="BS53" s="1073"/>
      <c r="BT53" s="1074"/>
      <c r="BU53" s="1074"/>
      <c r="BV53" s="1074"/>
      <c r="BW53" s="1074"/>
      <c r="BX53" s="1074"/>
      <c r="BY53" s="1074"/>
      <c r="BZ53" s="1074"/>
      <c r="CA53" s="1074"/>
      <c r="CB53" s="1074"/>
      <c r="CC53" s="1074"/>
      <c r="CD53" s="1074"/>
      <c r="CE53" s="1074"/>
      <c r="CF53" s="1074"/>
      <c r="CG53" s="1075"/>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8"/>
      <c r="AF54" s="1093"/>
      <c r="AG54" s="1094"/>
      <c r="AH54" s="1094"/>
      <c r="AI54" s="1094"/>
      <c r="AJ54" s="1095"/>
      <c r="AK54" s="1096"/>
      <c r="AL54" s="1092"/>
      <c r="AM54" s="1092"/>
      <c r="AN54" s="1092"/>
      <c r="AO54" s="1092"/>
      <c r="AP54" s="1092"/>
      <c r="AQ54" s="1092"/>
      <c r="AR54" s="1092"/>
      <c r="AS54" s="1092"/>
      <c r="AT54" s="1092"/>
      <c r="AU54" s="1092"/>
      <c r="AV54" s="1092"/>
      <c r="AW54" s="1092"/>
      <c r="AX54" s="1092"/>
      <c r="AY54" s="1092"/>
      <c r="AZ54" s="1097"/>
      <c r="BA54" s="1097"/>
      <c r="BB54" s="1097"/>
      <c r="BC54" s="1097"/>
      <c r="BD54" s="1097"/>
      <c r="BE54" s="1083"/>
      <c r="BF54" s="1083"/>
      <c r="BG54" s="1083"/>
      <c r="BH54" s="1083"/>
      <c r="BI54" s="1084"/>
      <c r="BJ54" s="254"/>
      <c r="BK54" s="254"/>
      <c r="BL54" s="254"/>
      <c r="BM54" s="254"/>
      <c r="BN54" s="254"/>
      <c r="BO54" s="267"/>
      <c r="BP54" s="267"/>
      <c r="BQ54" s="264">
        <v>48</v>
      </c>
      <c r="BR54" s="265"/>
      <c r="BS54" s="1073"/>
      <c r="BT54" s="1074"/>
      <c r="BU54" s="1074"/>
      <c r="BV54" s="1074"/>
      <c r="BW54" s="1074"/>
      <c r="BX54" s="1074"/>
      <c r="BY54" s="1074"/>
      <c r="BZ54" s="1074"/>
      <c r="CA54" s="1074"/>
      <c r="CB54" s="1074"/>
      <c r="CC54" s="1074"/>
      <c r="CD54" s="1074"/>
      <c r="CE54" s="1074"/>
      <c r="CF54" s="1074"/>
      <c r="CG54" s="1075"/>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8"/>
      <c r="AF55" s="1093"/>
      <c r="AG55" s="1094"/>
      <c r="AH55" s="1094"/>
      <c r="AI55" s="1094"/>
      <c r="AJ55" s="1095"/>
      <c r="AK55" s="1096"/>
      <c r="AL55" s="1092"/>
      <c r="AM55" s="1092"/>
      <c r="AN55" s="1092"/>
      <c r="AO55" s="1092"/>
      <c r="AP55" s="1092"/>
      <c r="AQ55" s="1092"/>
      <c r="AR55" s="1092"/>
      <c r="AS55" s="1092"/>
      <c r="AT55" s="1092"/>
      <c r="AU55" s="1092"/>
      <c r="AV55" s="1092"/>
      <c r="AW55" s="1092"/>
      <c r="AX55" s="1092"/>
      <c r="AY55" s="1092"/>
      <c r="AZ55" s="1097"/>
      <c r="BA55" s="1097"/>
      <c r="BB55" s="1097"/>
      <c r="BC55" s="1097"/>
      <c r="BD55" s="1097"/>
      <c r="BE55" s="1083"/>
      <c r="BF55" s="1083"/>
      <c r="BG55" s="1083"/>
      <c r="BH55" s="1083"/>
      <c r="BI55" s="1084"/>
      <c r="BJ55" s="254"/>
      <c r="BK55" s="254"/>
      <c r="BL55" s="254"/>
      <c r="BM55" s="254"/>
      <c r="BN55" s="254"/>
      <c r="BO55" s="267"/>
      <c r="BP55" s="267"/>
      <c r="BQ55" s="264">
        <v>49</v>
      </c>
      <c r="BR55" s="265"/>
      <c r="BS55" s="1073"/>
      <c r="BT55" s="1074"/>
      <c r="BU55" s="1074"/>
      <c r="BV55" s="1074"/>
      <c r="BW55" s="1074"/>
      <c r="BX55" s="1074"/>
      <c r="BY55" s="1074"/>
      <c r="BZ55" s="1074"/>
      <c r="CA55" s="1074"/>
      <c r="CB55" s="1074"/>
      <c r="CC55" s="1074"/>
      <c r="CD55" s="1074"/>
      <c r="CE55" s="1074"/>
      <c r="CF55" s="1074"/>
      <c r="CG55" s="1075"/>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8"/>
      <c r="AF56" s="1093"/>
      <c r="AG56" s="1094"/>
      <c r="AH56" s="1094"/>
      <c r="AI56" s="1094"/>
      <c r="AJ56" s="1095"/>
      <c r="AK56" s="1096"/>
      <c r="AL56" s="1092"/>
      <c r="AM56" s="1092"/>
      <c r="AN56" s="1092"/>
      <c r="AO56" s="1092"/>
      <c r="AP56" s="1092"/>
      <c r="AQ56" s="1092"/>
      <c r="AR56" s="1092"/>
      <c r="AS56" s="1092"/>
      <c r="AT56" s="1092"/>
      <c r="AU56" s="1092"/>
      <c r="AV56" s="1092"/>
      <c r="AW56" s="1092"/>
      <c r="AX56" s="1092"/>
      <c r="AY56" s="1092"/>
      <c r="AZ56" s="1097"/>
      <c r="BA56" s="1097"/>
      <c r="BB56" s="1097"/>
      <c r="BC56" s="1097"/>
      <c r="BD56" s="1097"/>
      <c r="BE56" s="1083"/>
      <c r="BF56" s="1083"/>
      <c r="BG56" s="1083"/>
      <c r="BH56" s="1083"/>
      <c r="BI56" s="1084"/>
      <c r="BJ56" s="254"/>
      <c r="BK56" s="254"/>
      <c r="BL56" s="254"/>
      <c r="BM56" s="254"/>
      <c r="BN56" s="254"/>
      <c r="BO56" s="267"/>
      <c r="BP56" s="267"/>
      <c r="BQ56" s="264">
        <v>50</v>
      </c>
      <c r="BR56" s="265"/>
      <c r="BS56" s="1073"/>
      <c r="BT56" s="1074"/>
      <c r="BU56" s="1074"/>
      <c r="BV56" s="1074"/>
      <c r="BW56" s="1074"/>
      <c r="BX56" s="1074"/>
      <c r="BY56" s="1074"/>
      <c r="BZ56" s="1074"/>
      <c r="CA56" s="1074"/>
      <c r="CB56" s="1074"/>
      <c r="CC56" s="1074"/>
      <c r="CD56" s="1074"/>
      <c r="CE56" s="1074"/>
      <c r="CF56" s="1074"/>
      <c r="CG56" s="1075"/>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8"/>
      <c r="AF57" s="1093"/>
      <c r="AG57" s="1094"/>
      <c r="AH57" s="1094"/>
      <c r="AI57" s="1094"/>
      <c r="AJ57" s="1095"/>
      <c r="AK57" s="1096"/>
      <c r="AL57" s="1092"/>
      <c r="AM57" s="1092"/>
      <c r="AN57" s="1092"/>
      <c r="AO57" s="1092"/>
      <c r="AP57" s="1092"/>
      <c r="AQ57" s="1092"/>
      <c r="AR57" s="1092"/>
      <c r="AS57" s="1092"/>
      <c r="AT57" s="1092"/>
      <c r="AU57" s="1092"/>
      <c r="AV57" s="1092"/>
      <c r="AW57" s="1092"/>
      <c r="AX57" s="1092"/>
      <c r="AY57" s="1092"/>
      <c r="AZ57" s="1097"/>
      <c r="BA57" s="1097"/>
      <c r="BB57" s="1097"/>
      <c r="BC57" s="1097"/>
      <c r="BD57" s="1097"/>
      <c r="BE57" s="1083"/>
      <c r="BF57" s="1083"/>
      <c r="BG57" s="1083"/>
      <c r="BH57" s="1083"/>
      <c r="BI57" s="1084"/>
      <c r="BJ57" s="254"/>
      <c r="BK57" s="254"/>
      <c r="BL57" s="254"/>
      <c r="BM57" s="254"/>
      <c r="BN57" s="254"/>
      <c r="BO57" s="267"/>
      <c r="BP57" s="267"/>
      <c r="BQ57" s="264">
        <v>51</v>
      </c>
      <c r="BR57" s="265"/>
      <c r="BS57" s="1073"/>
      <c r="BT57" s="1074"/>
      <c r="BU57" s="1074"/>
      <c r="BV57" s="1074"/>
      <c r="BW57" s="1074"/>
      <c r="BX57" s="1074"/>
      <c r="BY57" s="1074"/>
      <c r="BZ57" s="1074"/>
      <c r="CA57" s="1074"/>
      <c r="CB57" s="1074"/>
      <c r="CC57" s="1074"/>
      <c r="CD57" s="1074"/>
      <c r="CE57" s="1074"/>
      <c r="CF57" s="1074"/>
      <c r="CG57" s="1075"/>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8"/>
      <c r="AF58" s="1093"/>
      <c r="AG58" s="1094"/>
      <c r="AH58" s="1094"/>
      <c r="AI58" s="1094"/>
      <c r="AJ58" s="1095"/>
      <c r="AK58" s="1096"/>
      <c r="AL58" s="1092"/>
      <c r="AM58" s="1092"/>
      <c r="AN58" s="1092"/>
      <c r="AO58" s="1092"/>
      <c r="AP58" s="1092"/>
      <c r="AQ58" s="1092"/>
      <c r="AR58" s="1092"/>
      <c r="AS58" s="1092"/>
      <c r="AT58" s="1092"/>
      <c r="AU58" s="1092"/>
      <c r="AV58" s="1092"/>
      <c r="AW58" s="1092"/>
      <c r="AX58" s="1092"/>
      <c r="AY58" s="1092"/>
      <c r="AZ58" s="1097"/>
      <c r="BA58" s="1097"/>
      <c r="BB58" s="1097"/>
      <c r="BC58" s="1097"/>
      <c r="BD58" s="1097"/>
      <c r="BE58" s="1083"/>
      <c r="BF58" s="1083"/>
      <c r="BG58" s="1083"/>
      <c r="BH58" s="1083"/>
      <c r="BI58" s="1084"/>
      <c r="BJ58" s="254"/>
      <c r="BK58" s="254"/>
      <c r="BL58" s="254"/>
      <c r="BM58" s="254"/>
      <c r="BN58" s="254"/>
      <c r="BO58" s="267"/>
      <c r="BP58" s="267"/>
      <c r="BQ58" s="264">
        <v>52</v>
      </c>
      <c r="BR58" s="265"/>
      <c r="BS58" s="1073"/>
      <c r="BT58" s="1074"/>
      <c r="BU58" s="1074"/>
      <c r="BV58" s="1074"/>
      <c r="BW58" s="1074"/>
      <c r="BX58" s="1074"/>
      <c r="BY58" s="1074"/>
      <c r="BZ58" s="1074"/>
      <c r="CA58" s="1074"/>
      <c r="CB58" s="1074"/>
      <c r="CC58" s="1074"/>
      <c r="CD58" s="1074"/>
      <c r="CE58" s="1074"/>
      <c r="CF58" s="1074"/>
      <c r="CG58" s="1075"/>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8"/>
      <c r="AF59" s="1093"/>
      <c r="AG59" s="1094"/>
      <c r="AH59" s="1094"/>
      <c r="AI59" s="1094"/>
      <c r="AJ59" s="1095"/>
      <c r="AK59" s="1096"/>
      <c r="AL59" s="1092"/>
      <c r="AM59" s="1092"/>
      <c r="AN59" s="1092"/>
      <c r="AO59" s="1092"/>
      <c r="AP59" s="1092"/>
      <c r="AQ59" s="1092"/>
      <c r="AR59" s="1092"/>
      <c r="AS59" s="1092"/>
      <c r="AT59" s="1092"/>
      <c r="AU59" s="1092"/>
      <c r="AV59" s="1092"/>
      <c r="AW59" s="1092"/>
      <c r="AX59" s="1092"/>
      <c r="AY59" s="1092"/>
      <c r="AZ59" s="1097"/>
      <c r="BA59" s="1097"/>
      <c r="BB59" s="1097"/>
      <c r="BC59" s="1097"/>
      <c r="BD59" s="1097"/>
      <c r="BE59" s="1083"/>
      <c r="BF59" s="1083"/>
      <c r="BG59" s="1083"/>
      <c r="BH59" s="1083"/>
      <c r="BI59" s="1084"/>
      <c r="BJ59" s="254"/>
      <c r="BK59" s="254"/>
      <c r="BL59" s="254"/>
      <c r="BM59" s="254"/>
      <c r="BN59" s="254"/>
      <c r="BO59" s="267"/>
      <c r="BP59" s="267"/>
      <c r="BQ59" s="264">
        <v>53</v>
      </c>
      <c r="BR59" s="265"/>
      <c r="BS59" s="1073"/>
      <c r="BT59" s="1074"/>
      <c r="BU59" s="1074"/>
      <c r="BV59" s="1074"/>
      <c r="BW59" s="1074"/>
      <c r="BX59" s="1074"/>
      <c r="BY59" s="1074"/>
      <c r="BZ59" s="1074"/>
      <c r="CA59" s="1074"/>
      <c r="CB59" s="1074"/>
      <c r="CC59" s="1074"/>
      <c r="CD59" s="1074"/>
      <c r="CE59" s="1074"/>
      <c r="CF59" s="1074"/>
      <c r="CG59" s="1075"/>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8"/>
      <c r="AF60" s="1093"/>
      <c r="AG60" s="1094"/>
      <c r="AH60" s="1094"/>
      <c r="AI60" s="1094"/>
      <c r="AJ60" s="1095"/>
      <c r="AK60" s="1096"/>
      <c r="AL60" s="1092"/>
      <c r="AM60" s="1092"/>
      <c r="AN60" s="1092"/>
      <c r="AO60" s="1092"/>
      <c r="AP60" s="1092"/>
      <c r="AQ60" s="1092"/>
      <c r="AR60" s="1092"/>
      <c r="AS60" s="1092"/>
      <c r="AT60" s="1092"/>
      <c r="AU60" s="1092"/>
      <c r="AV60" s="1092"/>
      <c r="AW60" s="1092"/>
      <c r="AX60" s="1092"/>
      <c r="AY60" s="1092"/>
      <c r="AZ60" s="1097"/>
      <c r="BA60" s="1097"/>
      <c r="BB60" s="1097"/>
      <c r="BC60" s="1097"/>
      <c r="BD60" s="1097"/>
      <c r="BE60" s="1083"/>
      <c r="BF60" s="1083"/>
      <c r="BG60" s="1083"/>
      <c r="BH60" s="1083"/>
      <c r="BI60" s="1084"/>
      <c r="BJ60" s="254"/>
      <c r="BK60" s="254"/>
      <c r="BL60" s="254"/>
      <c r="BM60" s="254"/>
      <c r="BN60" s="254"/>
      <c r="BO60" s="267"/>
      <c r="BP60" s="267"/>
      <c r="BQ60" s="264">
        <v>54</v>
      </c>
      <c r="BR60" s="265"/>
      <c r="BS60" s="1073"/>
      <c r="BT60" s="1074"/>
      <c r="BU60" s="1074"/>
      <c r="BV60" s="1074"/>
      <c r="BW60" s="1074"/>
      <c r="BX60" s="1074"/>
      <c r="BY60" s="1074"/>
      <c r="BZ60" s="1074"/>
      <c r="CA60" s="1074"/>
      <c r="CB60" s="1074"/>
      <c r="CC60" s="1074"/>
      <c r="CD60" s="1074"/>
      <c r="CE60" s="1074"/>
      <c r="CF60" s="1074"/>
      <c r="CG60" s="1075"/>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8"/>
      <c r="AF61" s="1093"/>
      <c r="AG61" s="1094"/>
      <c r="AH61" s="1094"/>
      <c r="AI61" s="1094"/>
      <c r="AJ61" s="1095"/>
      <c r="AK61" s="1096"/>
      <c r="AL61" s="1092"/>
      <c r="AM61" s="1092"/>
      <c r="AN61" s="1092"/>
      <c r="AO61" s="1092"/>
      <c r="AP61" s="1092"/>
      <c r="AQ61" s="1092"/>
      <c r="AR61" s="1092"/>
      <c r="AS61" s="1092"/>
      <c r="AT61" s="1092"/>
      <c r="AU61" s="1092"/>
      <c r="AV61" s="1092"/>
      <c r="AW61" s="1092"/>
      <c r="AX61" s="1092"/>
      <c r="AY61" s="1092"/>
      <c r="AZ61" s="1097"/>
      <c r="BA61" s="1097"/>
      <c r="BB61" s="1097"/>
      <c r="BC61" s="1097"/>
      <c r="BD61" s="1097"/>
      <c r="BE61" s="1083"/>
      <c r="BF61" s="1083"/>
      <c r="BG61" s="1083"/>
      <c r="BH61" s="1083"/>
      <c r="BI61" s="1084"/>
      <c r="BJ61" s="254"/>
      <c r="BK61" s="254"/>
      <c r="BL61" s="254"/>
      <c r="BM61" s="254"/>
      <c r="BN61" s="254"/>
      <c r="BO61" s="267"/>
      <c r="BP61" s="267"/>
      <c r="BQ61" s="264">
        <v>55</v>
      </c>
      <c r="BR61" s="265"/>
      <c r="BS61" s="1073"/>
      <c r="BT61" s="1074"/>
      <c r="BU61" s="1074"/>
      <c r="BV61" s="1074"/>
      <c r="BW61" s="1074"/>
      <c r="BX61" s="1074"/>
      <c r="BY61" s="1074"/>
      <c r="BZ61" s="1074"/>
      <c r="CA61" s="1074"/>
      <c r="CB61" s="1074"/>
      <c r="CC61" s="1074"/>
      <c r="CD61" s="1074"/>
      <c r="CE61" s="1074"/>
      <c r="CF61" s="1074"/>
      <c r="CG61" s="1075"/>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8"/>
      <c r="AF62" s="1093"/>
      <c r="AG62" s="1094"/>
      <c r="AH62" s="1094"/>
      <c r="AI62" s="1094"/>
      <c r="AJ62" s="1095"/>
      <c r="AK62" s="1096"/>
      <c r="AL62" s="1092"/>
      <c r="AM62" s="1092"/>
      <c r="AN62" s="1092"/>
      <c r="AO62" s="1092"/>
      <c r="AP62" s="1092"/>
      <c r="AQ62" s="1092"/>
      <c r="AR62" s="1092"/>
      <c r="AS62" s="1092"/>
      <c r="AT62" s="1092"/>
      <c r="AU62" s="1092"/>
      <c r="AV62" s="1092"/>
      <c r="AW62" s="1092"/>
      <c r="AX62" s="1092"/>
      <c r="AY62" s="1092"/>
      <c r="AZ62" s="1097"/>
      <c r="BA62" s="1097"/>
      <c r="BB62" s="1097"/>
      <c r="BC62" s="1097"/>
      <c r="BD62" s="1097"/>
      <c r="BE62" s="1083"/>
      <c r="BF62" s="1083"/>
      <c r="BG62" s="1083"/>
      <c r="BH62" s="1083"/>
      <c r="BI62" s="1084"/>
      <c r="BJ62" s="1085" t="s">
        <v>409</v>
      </c>
      <c r="BK62" s="1086"/>
      <c r="BL62" s="1086"/>
      <c r="BM62" s="1086"/>
      <c r="BN62" s="1087"/>
      <c r="BO62" s="267"/>
      <c r="BP62" s="267"/>
      <c r="BQ62" s="264">
        <v>56</v>
      </c>
      <c r="BR62" s="265"/>
      <c r="BS62" s="1073"/>
      <c r="BT62" s="1074"/>
      <c r="BU62" s="1074"/>
      <c r="BV62" s="1074"/>
      <c r="BW62" s="1074"/>
      <c r="BX62" s="1074"/>
      <c r="BY62" s="1074"/>
      <c r="BZ62" s="1074"/>
      <c r="CA62" s="1074"/>
      <c r="CB62" s="1074"/>
      <c r="CC62" s="1074"/>
      <c r="CD62" s="1074"/>
      <c r="CE62" s="1074"/>
      <c r="CF62" s="1074"/>
      <c r="CG62" s="1075"/>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141</v>
      </c>
      <c r="AG63" s="1016"/>
      <c r="AH63" s="1016"/>
      <c r="AI63" s="1016"/>
      <c r="AJ63" s="1081"/>
      <c r="AK63" s="1082"/>
      <c r="AL63" s="1020"/>
      <c r="AM63" s="1020"/>
      <c r="AN63" s="1020"/>
      <c r="AO63" s="1020"/>
      <c r="AP63" s="1016">
        <v>373</v>
      </c>
      <c r="AQ63" s="1016"/>
      <c r="AR63" s="1016"/>
      <c r="AS63" s="1016"/>
      <c r="AT63" s="1016"/>
      <c r="AU63" s="1016">
        <v>283</v>
      </c>
      <c r="AV63" s="1016"/>
      <c r="AW63" s="1016"/>
      <c r="AX63" s="1016"/>
      <c r="AY63" s="1016"/>
      <c r="AZ63" s="1076"/>
      <c r="BA63" s="1076"/>
      <c r="BB63" s="1076"/>
      <c r="BC63" s="1076"/>
      <c r="BD63" s="1076"/>
      <c r="BE63" s="1017"/>
      <c r="BF63" s="1017"/>
      <c r="BG63" s="1017"/>
      <c r="BH63" s="1017"/>
      <c r="BI63" s="1018"/>
      <c r="BJ63" s="1077" t="s">
        <v>411</v>
      </c>
      <c r="BK63" s="1008"/>
      <c r="BL63" s="1008"/>
      <c r="BM63" s="1008"/>
      <c r="BN63" s="1078"/>
      <c r="BO63" s="267"/>
      <c r="BP63" s="267"/>
      <c r="BQ63" s="264">
        <v>57</v>
      </c>
      <c r="BR63" s="265"/>
      <c r="BS63" s="1073"/>
      <c r="BT63" s="1074"/>
      <c r="BU63" s="1074"/>
      <c r="BV63" s="1074"/>
      <c r="BW63" s="1074"/>
      <c r="BX63" s="1074"/>
      <c r="BY63" s="1074"/>
      <c r="BZ63" s="1074"/>
      <c r="CA63" s="1074"/>
      <c r="CB63" s="1074"/>
      <c r="CC63" s="1074"/>
      <c r="CD63" s="1074"/>
      <c r="CE63" s="1074"/>
      <c r="CF63" s="1074"/>
      <c r="CG63" s="1075"/>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3"/>
      <c r="BT64" s="1074"/>
      <c r="BU64" s="1074"/>
      <c r="BV64" s="1074"/>
      <c r="BW64" s="1074"/>
      <c r="BX64" s="1074"/>
      <c r="BY64" s="1074"/>
      <c r="BZ64" s="1074"/>
      <c r="CA64" s="1074"/>
      <c r="CB64" s="1074"/>
      <c r="CC64" s="1074"/>
      <c r="CD64" s="1074"/>
      <c r="CE64" s="1074"/>
      <c r="CF64" s="1074"/>
      <c r="CG64" s="1075"/>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3"/>
      <c r="BT65" s="1074"/>
      <c r="BU65" s="1074"/>
      <c r="BV65" s="1074"/>
      <c r="BW65" s="1074"/>
      <c r="BX65" s="1074"/>
      <c r="BY65" s="1074"/>
      <c r="BZ65" s="1074"/>
      <c r="CA65" s="1074"/>
      <c r="CB65" s="1074"/>
      <c r="CC65" s="1074"/>
      <c r="CD65" s="1074"/>
      <c r="CE65" s="1074"/>
      <c r="CF65" s="1074"/>
      <c r="CG65" s="1075"/>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414</v>
      </c>
      <c r="R66" s="1059"/>
      <c r="S66" s="1059"/>
      <c r="T66" s="1059"/>
      <c r="U66" s="1060"/>
      <c r="V66" s="1058" t="s">
        <v>415</v>
      </c>
      <c r="W66" s="1059"/>
      <c r="X66" s="1059"/>
      <c r="Y66" s="1059"/>
      <c r="Z66" s="1060"/>
      <c r="AA66" s="1058" t="s">
        <v>416</v>
      </c>
      <c r="AB66" s="1059"/>
      <c r="AC66" s="1059"/>
      <c r="AD66" s="1059"/>
      <c r="AE66" s="1060"/>
      <c r="AF66" s="1064" t="s">
        <v>396</v>
      </c>
      <c r="AG66" s="1065"/>
      <c r="AH66" s="1065"/>
      <c r="AI66" s="1065"/>
      <c r="AJ66" s="1066"/>
      <c r="AK66" s="1058" t="s">
        <v>397</v>
      </c>
      <c r="AL66" s="1053"/>
      <c r="AM66" s="1053"/>
      <c r="AN66" s="1053"/>
      <c r="AO66" s="1054"/>
      <c r="AP66" s="1058" t="s">
        <v>398</v>
      </c>
      <c r="AQ66" s="1059"/>
      <c r="AR66" s="1059"/>
      <c r="AS66" s="1059"/>
      <c r="AT66" s="1060"/>
      <c r="AU66" s="1058" t="s">
        <v>417</v>
      </c>
      <c r="AV66" s="1059"/>
      <c r="AW66" s="1059"/>
      <c r="AX66" s="1059"/>
      <c r="AY66" s="1060"/>
      <c r="AZ66" s="1058" t="s">
        <v>377</v>
      </c>
      <c r="BA66" s="1059"/>
      <c r="BB66" s="1059"/>
      <c r="BC66" s="1059"/>
      <c r="BD66" s="1071"/>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2"/>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578</v>
      </c>
      <c r="C68" s="1043"/>
      <c r="D68" s="1043"/>
      <c r="E68" s="1043"/>
      <c r="F68" s="1043"/>
      <c r="G68" s="1043"/>
      <c r="H68" s="1043"/>
      <c r="I68" s="1043"/>
      <c r="J68" s="1043"/>
      <c r="K68" s="1043"/>
      <c r="L68" s="1043"/>
      <c r="M68" s="1043"/>
      <c r="N68" s="1043"/>
      <c r="O68" s="1043"/>
      <c r="P68" s="1044"/>
      <c r="Q68" s="1045">
        <v>562</v>
      </c>
      <c r="R68" s="1039"/>
      <c r="S68" s="1039"/>
      <c r="T68" s="1039"/>
      <c r="U68" s="1039"/>
      <c r="V68" s="1039">
        <v>559</v>
      </c>
      <c r="W68" s="1039"/>
      <c r="X68" s="1039"/>
      <c r="Y68" s="1039"/>
      <c r="Z68" s="1039"/>
      <c r="AA68" s="1039">
        <v>2</v>
      </c>
      <c r="AB68" s="1039"/>
      <c r="AC68" s="1039"/>
      <c r="AD68" s="1039"/>
      <c r="AE68" s="1039"/>
      <c r="AF68" s="1039">
        <v>2</v>
      </c>
      <c r="AG68" s="1039"/>
      <c r="AH68" s="1039"/>
      <c r="AI68" s="1039"/>
      <c r="AJ68" s="1039"/>
      <c r="AK68" s="1039">
        <v>46</v>
      </c>
      <c r="AL68" s="1039"/>
      <c r="AM68" s="1039"/>
      <c r="AN68" s="1039"/>
      <c r="AO68" s="1039"/>
      <c r="AP68" s="1039">
        <v>662</v>
      </c>
      <c r="AQ68" s="1039"/>
      <c r="AR68" s="1039"/>
      <c r="AS68" s="1039"/>
      <c r="AT68" s="1039"/>
      <c r="AU68" s="1039">
        <v>73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579</v>
      </c>
      <c r="C69" s="1032"/>
      <c r="D69" s="1032"/>
      <c r="E69" s="1032"/>
      <c r="F69" s="1032"/>
      <c r="G69" s="1032"/>
      <c r="H69" s="1032"/>
      <c r="I69" s="1032"/>
      <c r="J69" s="1032"/>
      <c r="K69" s="1032"/>
      <c r="L69" s="1032"/>
      <c r="M69" s="1032"/>
      <c r="N69" s="1032"/>
      <c r="O69" s="1032"/>
      <c r="P69" s="1033"/>
      <c r="Q69" s="1034">
        <v>4669</v>
      </c>
      <c r="R69" s="1028"/>
      <c r="S69" s="1028"/>
      <c r="T69" s="1028"/>
      <c r="U69" s="1028"/>
      <c r="V69" s="1028">
        <v>4084</v>
      </c>
      <c r="W69" s="1028"/>
      <c r="X69" s="1028"/>
      <c r="Y69" s="1028"/>
      <c r="Z69" s="1028"/>
      <c r="AA69" s="1028">
        <v>585</v>
      </c>
      <c r="AB69" s="1028"/>
      <c r="AC69" s="1028"/>
      <c r="AD69" s="1028"/>
      <c r="AE69" s="1028"/>
      <c r="AF69" s="1028">
        <v>585</v>
      </c>
      <c r="AG69" s="1028"/>
      <c r="AH69" s="1028"/>
      <c r="AI69" s="1028"/>
      <c r="AJ69" s="1028"/>
      <c r="AK69" s="1028">
        <v>100</v>
      </c>
      <c r="AL69" s="1028"/>
      <c r="AM69" s="1028"/>
      <c r="AN69" s="1028"/>
      <c r="AO69" s="1028"/>
      <c r="AP69" s="1028" t="s">
        <v>586</v>
      </c>
      <c r="AQ69" s="1028"/>
      <c r="AR69" s="1028"/>
      <c r="AS69" s="1028"/>
      <c r="AT69" s="1028"/>
      <c r="AU69" s="1028" t="s">
        <v>586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580</v>
      </c>
      <c r="C70" s="1032"/>
      <c r="D70" s="1032"/>
      <c r="E70" s="1032"/>
      <c r="F70" s="1032"/>
      <c r="G70" s="1032"/>
      <c r="H70" s="1032"/>
      <c r="I70" s="1032"/>
      <c r="J70" s="1032"/>
      <c r="K70" s="1032"/>
      <c r="L70" s="1032"/>
      <c r="M70" s="1032"/>
      <c r="N70" s="1032"/>
      <c r="O70" s="1032"/>
      <c r="P70" s="1033"/>
      <c r="Q70" s="1034">
        <v>4</v>
      </c>
      <c r="R70" s="1028"/>
      <c r="S70" s="1028"/>
      <c r="T70" s="1028"/>
      <c r="U70" s="1028"/>
      <c r="V70" s="1028">
        <v>3</v>
      </c>
      <c r="W70" s="1028"/>
      <c r="X70" s="1028"/>
      <c r="Y70" s="1028"/>
      <c r="Z70" s="1028"/>
      <c r="AA70" s="1028">
        <v>1</v>
      </c>
      <c r="AB70" s="1028"/>
      <c r="AC70" s="1028"/>
      <c r="AD70" s="1028"/>
      <c r="AE70" s="1028"/>
      <c r="AF70" s="1028">
        <v>1</v>
      </c>
      <c r="AG70" s="1028"/>
      <c r="AH70" s="1028"/>
      <c r="AI70" s="1028"/>
      <c r="AJ70" s="1028"/>
      <c r="AK70" s="1028" t="s">
        <v>586</v>
      </c>
      <c r="AL70" s="1028"/>
      <c r="AM70" s="1028"/>
      <c r="AN70" s="1028"/>
      <c r="AO70" s="1028"/>
      <c r="AP70" s="1028" t="s">
        <v>586</v>
      </c>
      <c r="AQ70" s="1028"/>
      <c r="AR70" s="1028"/>
      <c r="AS70" s="1028"/>
      <c r="AT70" s="1028"/>
      <c r="AU70" s="1028" t="s">
        <v>586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581</v>
      </c>
      <c r="C71" s="1032"/>
      <c r="D71" s="1032"/>
      <c r="E71" s="1032"/>
      <c r="F71" s="1032"/>
      <c r="G71" s="1032"/>
      <c r="H71" s="1032"/>
      <c r="I71" s="1032"/>
      <c r="J71" s="1032"/>
      <c r="K71" s="1032"/>
      <c r="L71" s="1032"/>
      <c r="M71" s="1032"/>
      <c r="N71" s="1032"/>
      <c r="O71" s="1032"/>
      <c r="P71" s="1033"/>
      <c r="Q71" s="1034">
        <v>1950</v>
      </c>
      <c r="R71" s="1028"/>
      <c r="S71" s="1028"/>
      <c r="T71" s="1028"/>
      <c r="U71" s="1028"/>
      <c r="V71" s="1028">
        <v>1930</v>
      </c>
      <c r="W71" s="1028"/>
      <c r="X71" s="1028"/>
      <c r="Y71" s="1028"/>
      <c r="Z71" s="1028"/>
      <c r="AA71" s="1028">
        <v>20</v>
      </c>
      <c r="AB71" s="1028"/>
      <c r="AC71" s="1028"/>
      <c r="AD71" s="1028"/>
      <c r="AE71" s="1028"/>
      <c r="AF71" s="1028">
        <v>20</v>
      </c>
      <c r="AG71" s="1028"/>
      <c r="AH71" s="1028"/>
      <c r="AI71" s="1028"/>
      <c r="AJ71" s="1028"/>
      <c r="AK71" s="1028">
        <v>53</v>
      </c>
      <c r="AL71" s="1028"/>
      <c r="AM71" s="1028"/>
      <c r="AN71" s="1028"/>
      <c r="AO71" s="1028"/>
      <c r="AP71" s="1028" t="s">
        <v>586</v>
      </c>
      <c r="AQ71" s="1028"/>
      <c r="AR71" s="1028"/>
      <c r="AS71" s="1028"/>
      <c r="AT71" s="1028"/>
      <c r="AU71" s="1028" t="s">
        <v>586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582</v>
      </c>
      <c r="C72" s="1032"/>
      <c r="D72" s="1032"/>
      <c r="E72" s="1032"/>
      <c r="F72" s="1032"/>
      <c r="G72" s="1032"/>
      <c r="H72" s="1032"/>
      <c r="I72" s="1032"/>
      <c r="J72" s="1032"/>
      <c r="K72" s="1032"/>
      <c r="L72" s="1032"/>
      <c r="M72" s="1032"/>
      <c r="N72" s="1032"/>
      <c r="O72" s="1032"/>
      <c r="P72" s="1033"/>
      <c r="Q72" s="1034">
        <v>312</v>
      </c>
      <c r="R72" s="1028"/>
      <c r="S72" s="1028"/>
      <c r="T72" s="1028"/>
      <c r="U72" s="1028"/>
      <c r="V72" s="1028">
        <v>191</v>
      </c>
      <c r="W72" s="1028"/>
      <c r="X72" s="1028"/>
      <c r="Y72" s="1028"/>
      <c r="Z72" s="1028"/>
      <c r="AA72" s="1028">
        <v>122</v>
      </c>
      <c r="AB72" s="1028"/>
      <c r="AC72" s="1028"/>
      <c r="AD72" s="1028"/>
      <c r="AE72" s="1028"/>
      <c r="AF72" s="1028">
        <v>122</v>
      </c>
      <c r="AG72" s="1028"/>
      <c r="AH72" s="1028"/>
      <c r="AI72" s="1028"/>
      <c r="AJ72" s="1028"/>
      <c r="AK72" s="1028">
        <v>57</v>
      </c>
      <c r="AL72" s="1028"/>
      <c r="AM72" s="1028"/>
      <c r="AN72" s="1028"/>
      <c r="AO72" s="1028"/>
      <c r="AP72" s="1028" t="s">
        <v>586</v>
      </c>
      <c r="AQ72" s="1028"/>
      <c r="AR72" s="1028"/>
      <c r="AS72" s="1028"/>
      <c r="AT72" s="1028"/>
      <c r="AU72" s="1028" t="s">
        <v>586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583</v>
      </c>
      <c r="C73" s="1032"/>
      <c r="D73" s="1032"/>
      <c r="E73" s="1032"/>
      <c r="F73" s="1032"/>
      <c r="G73" s="1032"/>
      <c r="H73" s="1032"/>
      <c r="I73" s="1032"/>
      <c r="J73" s="1032"/>
      <c r="K73" s="1032"/>
      <c r="L73" s="1032"/>
      <c r="M73" s="1032"/>
      <c r="N73" s="1032"/>
      <c r="O73" s="1032"/>
      <c r="P73" s="1033"/>
      <c r="Q73" s="1035">
        <v>6959</v>
      </c>
      <c r="R73" s="1036"/>
      <c r="S73" s="1036"/>
      <c r="T73" s="1036"/>
      <c r="U73" s="1037"/>
      <c r="V73" s="1038">
        <v>6856</v>
      </c>
      <c r="W73" s="1036"/>
      <c r="X73" s="1036"/>
      <c r="Y73" s="1036"/>
      <c r="Z73" s="1037"/>
      <c r="AA73" s="1038">
        <v>103</v>
      </c>
      <c r="AB73" s="1036"/>
      <c r="AC73" s="1036"/>
      <c r="AD73" s="1036"/>
      <c r="AE73" s="1037"/>
      <c r="AF73" s="1038">
        <v>103</v>
      </c>
      <c r="AG73" s="1036"/>
      <c r="AH73" s="1036"/>
      <c r="AI73" s="1036"/>
      <c r="AJ73" s="1037"/>
      <c r="AK73" s="1038">
        <v>2441</v>
      </c>
      <c r="AL73" s="1036"/>
      <c r="AM73" s="1036"/>
      <c r="AN73" s="1036"/>
      <c r="AO73" s="1037"/>
      <c r="AP73" s="1028" t="s">
        <v>585</v>
      </c>
      <c r="AQ73" s="1028"/>
      <c r="AR73" s="1028"/>
      <c r="AS73" s="1028"/>
      <c r="AT73" s="1028"/>
      <c r="AU73" s="1028" t="s">
        <v>585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584</v>
      </c>
      <c r="C74" s="1032"/>
      <c r="D74" s="1032"/>
      <c r="E74" s="1032"/>
      <c r="F74" s="1032"/>
      <c r="G74" s="1032"/>
      <c r="H74" s="1032"/>
      <c r="I74" s="1032"/>
      <c r="J74" s="1032"/>
      <c r="K74" s="1032"/>
      <c r="L74" s="1032"/>
      <c r="M74" s="1032"/>
      <c r="N74" s="1032"/>
      <c r="O74" s="1032"/>
      <c r="P74" s="1033"/>
      <c r="Q74" s="1035">
        <v>1424517</v>
      </c>
      <c r="R74" s="1036"/>
      <c r="S74" s="1036"/>
      <c r="T74" s="1036"/>
      <c r="U74" s="1037"/>
      <c r="V74" s="1038">
        <v>1354325</v>
      </c>
      <c r="W74" s="1036"/>
      <c r="X74" s="1036"/>
      <c r="Y74" s="1036"/>
      <c r="Z74" s="1037"/>
      <c r="AA74" s="1038">
        <v>70191</v>
      </c>
      <c r="AB74" s="1036"/>
      <c r="AC74" s="1036"/>
      <c r="AD74" s="1036"/>
      <c r="AE74" s="1037"/>
      <c r="AF74" s="1038">
        <v>70191</v>
      </c>
      <c r="AG74" s="1036"/>
      <c r="AH74" s="1036"/>
      <c r="AI74" s="1036"/>
      <c r="AJ74" s="1037"/>
      <c r="AK74" s="1038">
        <v>20230</v>
      </c>
      <c r="AL74" s="1036"/>
      <c r="AM74" s="1036"/>
      <c r="AN74" s="1036"/>
      <c r="AO74" s="1037"/>
      <c r="AP74" s="1028" t="s">
        <v>585</v>
      </c>
      <c r="AQ74" s="1028"/>
      <c r="AR74" s="1028"/>
      <c r="AS74" s="1028"/>
      <c r="AT74" s="1028"/>
      <c r="AU74" s="1028" t="s">
        <v>585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418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71024</v>
      </c>
      <c r="AG88" s="1016"/>
      <c r="AH88" s="1016"/>
      <c r="AI88" s="1016"/>
      <c r="AJ88" s="1016"/>
      <c r="AK88" s="1020"/>
      <c r="AL88" s="1020"/>
      <c r="AM88" s="1020"/>
      <c r="AN88" s="1020"/>
      <c r="AO88" s="1020"/>
      <c r="AP88" s="1016">
        <v>662</v>
      </c>
      <c r="AQ88" s="1016"/>
      <c r="AR88" s="1016"/>
      <c r="AS88" s="1016"/>
      <c r="AT88" s="1016"/>
      <c r="AU88" s="1016">
        <v>73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419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427</v>
      </c>
      <c r="AB109" s="951"/>
      <c r="AC109" s="951"/>
      <c r="AD109" s="951"/>
      <c r="AE109" s="952"/>
      <c r="AF109" s="953" t="s">
        <v>428</v>
      </c>
      <c r="AG109" s="951"/>
      <c r="AH109" s="951"/>
      <c r="AI109" s="951"/>
      <c r="AJ109" s="952"/>
      <c r="AK109" s="953" t="s">
        <v>305</v>
      </c>
      <c r="AL109" s="951"/>
      <c r="AM109" s="951"/>
      <c r="AN109" s="951"/>
      <c r="AO109" s="952"/>
      <c r="AP109" s="953" t="s">
        <v>429</v>
      </c>
      <c r="AQ109" s="951"/>
      <c r="AR109" s="951"/>
      <c r="AS109" s="951"/>
      <c r="AT109" s="982"/>
      <c r="AU109" s="950" t="s">
        <v>426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427</v>
      </c>
      <c r="BR109" s="951"/>
      <c r="BS109" s="951"/>
      <c r="BT109" s="951"/>
      <c r="BU109" s="952"/>
      <c r="BV109" s="953" t="s">
        <v>428</v>
      </c>
      <c r="BW109" s="951"/>
      <c r="BX109" s="951"/>
      <c r="BY109" s="951"/>
      <c r="BZ109" s="952"/>
      <c r="CA109" s="953" t="s">
        <v>305</v>
      </c>
      <c r="CB109" s="951"/>
      <c r="CC109" s="951"/>
      <c r="CD109" s="951"/>
      <c r="CE109" s="952"/>
      <c r="CF109" s="989" t="s">
        <v>429</v>
      </c>
      <c r="CG109" s="989"/>
      <c r="CH109" s="989"/>
      <c r="CI109" s="989"/>
      <c r="CJ109" s="989"/>
      <c r="CK109" s="953" t="s">
        <v>430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427</v>
      </c>
      <c r="DH109" s="951"/>
      <c r="DI109" s="951"/>
      <c r="DJ109" s="951"/>
      <c r="DK109" s="952"/>
      <c r="DL109" s="953" t="s">
        <v>428</v>
      </c>
      <c r="DM109" s="951"/>
      <c r="DN109" s="951"/>
      <c r="DO109" s="951"/>
      <c r="DP109" s="952"/>
      <c r="DQ109" s="953" t="s">
        <v>305</v>
      </c>
      <c r="DR109" s="951"/>
      <c r="DS109" s="951"/>
      <c r="DT109" s="951"/>
      <c r="DU109" s="952"/>
      <c r="DV109" s="953" t="s">
        <v>429</v>
      </c>
      <c r="DW109" s="951"/>
      <c r="DX109" s="951"/>
      <c r="DY109" s="951"/>
      <c r="DZ109" s="982"/>
    </row>
    <row r="110" spans="1:131" s="248" customFormat="1" ht="26.25" customHeight="1" x14ac:dyDescent="0.15">
      <c r="A110" s="853" t="s">
        <v>431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201622</v>
      </c>
      <c r="AB110" s="944"/>
      <c r="AC110" s="944"/>
      <c r="AD110" s="944"/>
      <c r="AE110" s="945"/>
      <c r="AF110" s="946">
        <v>241999</v>
      </c>
      <c r="AG110" s="944"/>
      <c r="AH110" s="944"/>
      <c r="AI110" s="944"/>
      <c r="AJ110" s="945"/>
      <c r="AK110" s="946">
        <v>257321</v>
      </c>
      <c r="AL110" s="944"/>
      <c r="AM110" s="944"/>
      <c r="AN110" s="944"/>
      <c r="AO110" s="945"/>
      <c r="AP110" s="947">
        <v>17.100000000000001</v>
      </c>
      <c r="AQ110" s="948"/>
      <c r="AR110" s="948"/>
      <c r="AS110" s="948"/>
      <c r="AT110" s="949"/>
      <c r="AU110" s="983" t="s">
        <v>73</v>
      </c>
      <c r="AV110" s="984"/>
      <c r="AW110" s="984"/>
      <c r="AX110" s="984"/>
      <c r="AY110" s="984"/>
      <c r="AZ110" s="909" t="s">
        <v>432</v>
      </c>
      <c r="BA110" s="854"/>
      <c r="BB110" s="854"/>
      <c r="BC110" s="854"/>
      <c r="BD110" s="854"/>
      <c r="BE110" s="854"/>
      <c r="BF110" s="854"/>
      <c r="BG110" s="854"/>
      <c r="BH110" s="854"/>
      <c r="BI110" s="854"/>
      <c r="BJ110" s="854"/>
      <c r="BK110" s="854"/>
      <c r="BL110" s="854"/>
      <c r="BM110" s="854"/>
      <c r="BN110" s="854"/>
      <c r="BO110" s="854"/>
      <c r="BP110" s="855"/>
      <c r="BQ110" s="910">
        <v>3080981</v>
      </c>
      <c r="BR110" s="891"/>
      <c r="BS110" s="891"/>
      <c r="BT110" s="891"/>
      <c r="BU110" s="891"/>
      <c r="BV110" s="891">
        <v>3363069</v>
      </c>
      <c r="BW110" s="891"/>
      <c r="BX110" s="891"/>
      <c r="BY110" s="891"/>
      <c r="BZ110" s="891"/>
      <c r="CA110" s="891">
        <v>3306363</v>
      </c>
      <c r="CB110" s="891"/>
      <c r="CC110" s="891"/>
      <c r="CD110" s="891"/>
      <c r="CE110" s="891"/>
      <c r="CF110" s="915">
        <v>219.9</v>
      </c>
      <c r="CG110" s="916"/>
      <c r="CH110" s="916"/>
      <c r="CI110" s="916"/>
      <c r="CJ110" s="916"/>
      <c r="CK110" s="979" t="s">
        <v>433</v>
      </c>
      <c r="CL110" s="865"/>
      <c r="CM110" s="940" t="s">
        <v>434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435</v>
      </c>
      <c r="DH110" s="891"/>
      <c r="DI110" s="891"/>
      <c r="DJ110" s="891"/>
      <c r="DK110" s="891"/>
      <c r="DL110" s="891" t="s">
        <v>411</v>
      </c>
      <c r="DM110" s="891"/>
      <c r="DN110" s="891"/>
      <c r="DO110" s="891"/>
      <c r="DP110" s="891"/>
      <c r="DQ110" s="891" t="s">
        <v>435</v>
      </c>
      <c r="DR110" s="891"/>
      <c r="DS110" s="891"/>
      <c r="DT110" s="891"/>
      <c r="DU110" s="891"/>
      <c r="DV110" s="892" t="s">
        <v>225</v>
      </c>
      <c r="DW110" s="892"/>
      <c r="DX110" s="892"/>
      <c r="DY110" s="892"/>
      <c r="DZ110" s="893"/>
    </row>
    <row r="111" spans="1:131" s="248" customFormat="1" ht="26.25" customHeight="1" x14ac:dyDescent="0.15">
      <c r="A111" s="820" t="s">
        <v>436</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225</v>
      </c>
      <c r="AB111" s="972"/>
      <c r="AC111" s="972"/>
      <c r="AD111" s="972"/>
      <c r="AE111" s="973"/>
      <c r="AF111" s="974" t="s">
        <v>437</v>
      </c>
      <c r="AG111" s="972"/>
      <c r="AH111" s="972"/>
      <c r="AI111" s="972"/>
      <c r="AJ111" s="973"/>
      <c r="AK111" s="974" t="s">
        <v>225</v>
      </c>
      <c r="AL111" s="972"/>
      <c r="AM111" s="972"/>
      <c r="AN111" s="972"/>
      <c r="AO111" s="973"/>
      <c r="AP111" s="975" t="s">
        <v>435</v>
      </c>
      <c r="AQ111" s="976"/>
      <c r="AR111" s="976"/>
      <c r="AS111" s="976"/>
      <c r="AT111" s="977"/>
      <c r="AU111" s="985"/>
      <c r="AV111" s="986"/>
      <c r="AW111" s="986"/>
      <c r="AX111" s="986"/>
      <c r="AY111" s="986"/>
      <c r="AZ111" s="861" t="s">
        <v>438</v>
      </c>
      <c r="BA111" s="796"/>
      <c r="BB111" s="796"/>
      <c r="BC111" s="796"/>
      <c r="BD111" s="796"/>
      <c r="BE111" s="796"/>
      <c r="BF111" s="796"/>
      <c r="BG111" s="796"/>
      <c r="BH111" s="796"/>
      <c r="BI111" s="796"/>
      <c r="BJ111" s="796"/>
      <c r="BK111" s="796"/>
      <c r="BL111" s="796"/>
      <c r="BM111" s="796"/>
      <c r="BN111" s="796"/>
      <c r="BO111" s="796"/>
      <c r="BP111" s="797"/>
      <c r="BQ111" s="862">
        <v>45078</v>
      </c>
      <c r="BR111" s="863"/>
      <c r="BS111" s="863"/>
      <c r="BT111" s="863"/>
      <c r="BU111" s="863"/>
      <c r="BV111" s="863">
        <v>38507</v>
      </c>
      <c r="BW111" s="863"/>
      <c r="BX111" s="863"/>
      <c r="BY111" s="863"/>
      <c r="BZ111" s="863"/>
      <c r="CA111" s="863">
        <v>168364</v>
      </c>
      <c r="CB111" s="863"/>
      <c r="CC111" s="863"/>
      <c r="CD111" s="863"/>
      <c r="CE111" s="863"/>
      <c r="CF111" s="924">
        <v>11.2</v>
      </c>
      <c r="CG111" s="925"/>
      <c r="CH111" s="925"/>
      <c r="CI111" s="925"/>
      <c r="CJ111" s="925"/>
      <c r="CK111" s="980"/>
      <c r="CL111" s="867"/>
      <c r="CM111" s="870" t="s">
        <v>439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435</v>
      </c>
      <c r="DH111" s="863"/>
      <c r="DI111" s="863"/>
      <c r="DJ111" s="863"/>
      <c r="DK111" s="863"/>
      <c r="DL111" s="863" t="s">
        <v>225</v>
      </c>
      <c r="DM111" s="863"/>
      <c r="DN111" s="863"/>
      <c r="DO111" s="863"/>
      <c r="DP111" s="863"/>
      <c r="DQ111" s="863" t="s">
        <v>411</v>
      </c>
      <c r="DR111" s="863"/>
      <c r="DS111" s="863"/>
      <c r="DT111" s="863"/>
      <c r="DU111" s="863"/>
      <c r="DV111" s="840" t="s">
        <v>225</v>
      </c>
      <c r="DW111" s="840"/>
      <c r="DX111" s="840"/>
      <c r="DY111" s="840"/>
      <c r="DZ111" s="841"/>
    </row>
    <row r="112" spans="1:131" s="248" customFormat="1" ht="26.25" customHeight="1" x14ac:dyDescent="0.15">
      <c r="A112" s="965" t="s">
        <v>440</v>
      </c>
      <c r="B112" s="966"/>
      <c r="C112" s="796" t="s">
        <v>441</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225</v>
      </c>
      <c r="AB112" s="826"/>
      <c r="AC112" s="826"/>
      <c r="AD112" s="826"/>
      <c r="AE112" s="827"/>
      <c r="AF112" s="828" t="s">
        <v>225</v>
      </c>
      <c r="AG112" s="826"/>
      <c r="AH112" s="826"/>
      <c r="AI112" s="826"/>
      <c r="AJ112" s="827"/>
      <c r="AK112" s="828" t="s">
        <v>225</v>
      </c>
      <c r="AL112" s="826"/>
      <c r="AM112" s="826"/>
      <c r="AN112" s="826"/>
      <c r="AO112" s="827"/>
      <c r="AP112" s="873" t="s">
        <v>225</v>
      </c>
      <c r="AQ112" s="874"/>
      <c r="AR112" s="874"/>
      <c r="AS112" s="874"/>
      <c r="AT112" s="875"/>
      <c r="AU112" s="985"/>
      <c r="AV112" s="986"/>
      <c r="AW112" s="986"/>
      <c r="AX112" s="986"/>
      <c r="AY112" s="986"/>
      <c r="AZ112" s="861" t="s">
        <v>442</v>
      </c>
      <c r="BA112" s="796"/>
      <c r="BB112" s="796"/>
      <c r="BC112" s="796"/>
      <c r="BD112" s="796"/>
      <c r="BE112" s="796"/>
      <c r="BF112" s="796"/>
      <c r="BG112" s="796"/>
      <c r="BH112" s="796"/>
      <c r="BI112" s="796"/>
      <c r="BJ112" s="796"/>
      <c r="BK112" s="796"/>
      <c r="BL112" s="796"/>
      <c r="BM112" s="796"/>
      <c r="BN112" s="796"/>
      <c r="BO112" s="796"/>
      <c r="BP112" s="797"/>
      <c r="BQ112" s="862">
        <v>236425</v>
      </c>
      <c r="BR112" s="863"/>
      <c r="BS112" s="863"/>
      <c r="BT112" s="863"/>
      <c r="BU112" s="863"/>
      <c r="BV112" s="863">
        <v>252874</v>
      </c>
      <c r="BW112" s="863"/>
      <c r="BX112" s="863"/>
      <c r="BY112" s="863"/>
      <c r="BZ112" s="863"/>
      <c r="CA112" s="863">
        <v>282831</v>
      </c>
      <c r="CB112" s="863"/>
      <c r="CC112" s="863"/>
      <c r="CD112" s="863"/>
      <c r="CE112" s="863"/>
      <c r="CF112" s="924">
        <v>18.8</v>
      </c>
      <c r="CG112" s="925"/>
      <c r="CH112" s="925"/>
      <c r="CI112" s="925"/>
      <c r="CJ112" s="925"/>
      <c r="CK112" s="980"/>
      <c r="CL112" s="867"/>
      <c r="CM112" s="870" t="s">
        <v>443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225</v>
      </c>
      <c r="DH112" s="863"/>
      <c r="DI112" s="863"/>
      <c r="DJ112" s="863"/>
      <c r="DK112" s="863"/>
      <c r="DL112" s="863" t="s">
        <v>435</v>
      </c>
      <c r="DM112" s="863"/>
      <c r="DN112" s="863"/>
      <c r="DO112" s="863"/>
      <c r="DP112" s="863"/>
      <c r="DQ112" s="863" t="s">
        <v>225</v>
      </c>
      <c r="DR112" s="863"/>
      <c r="DS112" s="863"/>
      <c r="DT112" s="863"/>
      <c r="DU112" s="863"/>
      <c r="DV112" s="840" t="s">
        <v>225</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20483</v>
      </c>
      <c r="AB113" s="972"/>
      <c r="AC113" s="972"/>
      <c r="AD113" s="972"/>
      <c r="AE113" s="973"/>
      <c r="AF113" s="974">
        <v>20224</v>
      </c>
      <c r="AG113" s="972"/>
      <c r="AH113" s="972"/>
      <c r="AI113" s="972"/>
      <c r="AJ113" s="973"/>
      <c r="AK113" s="974">
        <v>26011</v>
      </c>
      <c r="AL113" s="972"/>
      <c r="AM113" s="972"/>
      <c r="AN113" s="972"/>
      <c r="AO113" s="973"/>
      <c r="AP113" s="975">
        <v>1.7</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111607</v>
      </c>
      <c r="BR113" s="863"/>
      <c r="BS113" s="863"/>
      <c r="BT113" s="863"/>
      <c r="BU113" s="863"/>
      <c r="BV113" s="863">
        <v>91317</v>
      </c>
      <c r="BW113" s="863"/>
      <c r="BX113" s="863"/>
      <c r="BY113" s="863"/>
      <c r="BZ113" s="863"/>
      <c r="CA113" s="863">
        <v>72842</v>
      </c>
      <c r="CB113" s="863"/>
      <c r="CC113" s="863"/>
      <c r="CD113" s="863"/>
      <c r="CE113" s="863"/>
      <c r="CF113" s="924">
        <v>4.8</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437</v>
      </c>
      <c r="DH113" s="826"/>
      <c r="DI113" s="826"/>
      <c r="DJ113" s="826"/>
      <c r="DK113" s="827"/>
      <c r="DL113" s="828" t="s">
        <v>435</v>
      </c>
      <c r="DM113" s="826"/>
      <c r="DN113" s="826"/>
      <c r="DO113" s="826"/>
      <c r="DP113" s="827"/>
      <c r="DQ113" s="828" t="s">
        <v>225</v>
      </c>
      <c r="DR113" s="826"/>
      <c r="DS113" s="826"/>
      <c r="DT113" s="826"/>
      <c r="DU113" s="827"/>
      <c r="DV113" s="873" t="s">
        <v>225</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21561</v>
      </c>
      <c r="AB114" s="826"/>
      <c r="AC114" s="826"/>
      <c r="AD114" s="826"/>
      <c r="AE114" s="827"/>
      <c r="AF114" s="828">
        <v>21386</v>
      </c>
      <c r="AG114" s="826"/>
      <c r="AH114" s="826"/>
      <c r="AI114" s="826"/>
      <c r="AJ114" s="827"/>
      <c r="AK114" s="828">
        <v>19318</v>
      </c>
      <c r="AL114" s="826"/>
      <c r="AM114" s="826"/>
      <c r="AN114" s="826"/>
      <c r="AO114" s="827"/>
      <c r="AP114" s="873">
        <v>1.3</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761630</v>
      </c>
      <c r="BR114" s="863"/>
      <c r="BS114" s="863"/>
      <c r="BT114" s="863"/>
      <c r="BU114" s="863"/>
      <c r="BV114" s="863">
        <v>781347</v>
      </c>
      <c r="BW114" s="863"/>
      <c r="BX114" s="863"/>
      <c r="BY114" s="863"/>
      <c r="BZ114" s="863"/>
      <c r="CA114" s="863">
        <v>774239</v>
      </c>
      <c r="CB114" s="863"/>
      <c r="CC114" s="863"/>
      <c r="CD114" s="863"/>
      <c r="CE114" s="863"/>
      <c r="CF114" s="924">
        <v>51.5</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225</v>
      </c>
      <c r="DH114" s="826"/>
      <c r="DI114" s="826"/>
      <c r="DJ114" s="826"/>
      <c r="DK114" s="827"/>
      <c r="DL114" s="828" t="s">
        <v>225</v>
      </c>
      <c r="DM114" s="826"/>
      <c r="DN114" s="826"/>
      <c r="DO114" s="826"/>
      <c r="DP114" s="827"/>
      <c r="DQ114" s="828" t="s">
        <v>225</v>
      </c>
      <c r="DR114" s="826"/>
      <c r="DS114" s="826"/>
      <c r="DT114" s="826"/>
      <c r="DU114" s="827"/>
      <c r="DV114" s="873" t="s">
        <v>225</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225</v>
      </c>
      <c r="AB115" s="972"/>
      <c r="AC115" s="972"/>
      <c r="AD115" s="972"/>
      <c r="AE115" s="973"/>
      <c r="AF115" s="974" t="s">
        <v>225</v>
      </c>
      <c r="AG115" s="972"/>
      <c r="AH115" s="972"/>
      <c r="AI115" s="972"/>
      <c r="AJ115" s="973"/>
      <c r="AK115" s="974" t="s">
        <v>225</v>
      </c>
      <c r="AL115" s="972"/>
      <c r="AM115" s="972"/>
      <c r="AN115" s="972"/>
      <c r="AO115" s="973"/>
      <c r="AP115" s="975" t="s">
        <v>225</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t="s">
        <v>225</v>
      </c>
      <c r="BR115" s="863"/>
      <c r="BS115" s="863"/>
      <c r="BT115" s="863"/>
      <c r="BU115" s="863"/>
      <c r="BV115" s="863" t="s">
        <v>225</v>
      </c>
      <c r="BW115" s="863"/>
      <c r="BX115" s="863"/>
      <c r="BY115" s="863"/>
      <c r="BZ115" s="863"/>
      <c r="CA115" s="863" t="s">
        <v>225</v>
      </c>
      <c r="CB115" s="863"/>
      <c r="CC115" s="863"/>
      <c r="CD115" s="863"/>
      <c r="CE115" s="863"/>
      <c r="CF115" s="924" t="s">
        <v>435</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225</v>
      </c>
      <c r="DH115" s="826"/>
      <c r="DI115" s="826"/>
      <c r="DJ115" s="826"/>
      <c r="DK115" s="827"/>
      <c r="DL115" s="828" t="s">
        <v>225</v>
      </c>
      <c r="DM115" s="826"/>
      <c r="DN115" s="826"/>
      <c r="DO115" s="826"/>
      <c r="DP115" s="827"/>
      <c r="DQ115" s="828" t="s">
        <v>225</v>
      </c>
      <c r="DR115" s="826"/>
      <c r="DS115" s="826"/>
      <c r="DT115" s="826"/>
      <c r="DU115" s="827"/>
      <c r="DV115" s="873" t="s">
        <v>225</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230</v>
      </c>
      <c r="AB116" s="826"/>
      <c r="AC116" s="826"/>
      <c r="AD116" s="826"/>
      <c r="AE116" s="827"/>
      <c r="AF116" s="828">
        <v>264</v>
      </c>
      <c r="AG116" s="826"/>
      <c r="AH116" s="826"/>
      <c r="AI116" s="826"/>
      <c r="AJ116" s="827"/>
      <c r="AK116" s="828">
        <v>146</v>
      </c>
      <c r="AL116" s="826"/>
      <c r="AM116" s="826"/>
      <c r="AN116" s="826"/>
      <c r="AO116" s="827"/>
      <c r="AP116" s="873">
        <v>0</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225</v>
      </c>
      <c r="BR116" s="863"/>
      <c r="BS116" s="863"/>
      <c r="BT116" s="863"/>
      <c r="BU116" s="863"/>
      <c r="BV116" s="863" t="s">
        <v>225</v>
      </c>
      <c r="BW116" s="863"/>
      <c r="BX116" s="863"/>
      <c r="BY116" s="863"/>
      <c r="BZ116" s="863"/>
      <c r="CA116" s="863" t="s">
        <v>225</v>
      </c>
      <c r="CB116" s="863"/>
      <c r="CC116" s="863"/>
      <c r="CD116" s="863"/>
      <c r="CE116" s="863"/>
      <c r="CF116" s="924" t="s">
        <v>225</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45078</v>
      </c>
      <c r="DH116" s="826"/>
      <c r="DI116" s="826"/>
      <c r="DJ116" s="826"/>
      <c r="DK116" s="827"/>
      <c r="DL116" s="828">
        <v>38507</v>
      </c>
      <c r="DM116" s="826"/>
      <c r="DN116" s="826"/>
      <c r="DO116" s="826"/>
      <c r="DP116" s="827"/>
      <c r="DQ116" s="828">
        <v>168364</v>
      </c>
      <c r="DR116" s="826"/>
      <c r="DS116" s="826"/>
      <c r="DT116" s="826"/>
      <c r="DU116" s="827"/>
      <c r="DV116" s="873">
        <v>11.2</v>
      </c>
      <c r="DW116" s="874"/>
      <c r="DX116" s="874"/>
      <c r="DY116" s="874"/>
      <c r="DZ116" s="875"/>
    </row>
    <row r="117" spans="1:130" s="248" customFormat="1" ht="26.25" customHeight="1" x14ac:dyDescent="0.15">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243896</v>
      </c>
      <c r="AB117" s="958"/>
      <c r="AC117" s="958"/>
      <c r="AD117" s="958"/>
      <c r="AE117" s="959"/>
      <c r="AF117" s="960">
        <v>283873</v>
      </c>
      <c r="AG117" s="958"/>
      <c r="AH117" s="958"/>
      <c r="AI117" s="958"/>
      <c r="AJ117" s="959"/>
      <c r="AK117" s="960">
        <v>302796</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225</v>
      </c>
      <c r="BR117" s="863"/>
      <c r="BS117" s="863"/>
      <c r="BT117" s="863"/>
      <c r="BU117" s="863"/>
      <c r="BV117" s="863" t="s">
        <v>437</v>
      </c>
      <c r="BW117" s="863"/>
      <c r="BX117" s="863"/>
      <c r="BY117" s="863"/>
      <c r="BZ117" s="863"/>
      <c r="CA117" s="863" t="s">
        <v>225</v>
      </c>
      <c r="CB117" s="863"/>
      <c r="CC117" s="863"/>
      <c r="CD117" s="863"/>
      <c r="CE117" s="863"/>
      <c r="CF117" s="924" t="s">
        <v>225</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437</v>
      </c>
      <c r="DH117" s="826"/>
      <c r="DI117" s="826"/>
      <c r="DJ117" s="826"/>
      <c r="DK117" s="827"/>
      <c r="DL117" s="828" t="s">
        <v>225</v>
      </c>
      <c r="DM117" s="826"/>
      <c r="DN117" s="826"/>
      <c r="DO117" s="826"/>
      <c r="DP117" s="827"/>
      <c r="DQ117" s="828" t="s">
        <v>225</v>
      </c>
      <c r="DR117" s="826"/>
      <c r="DS117" s="826"/>
      <c r="DT117" s="826"/>
      <c r="DU117" s="827"/>
      <c r="DV117" s="873" t="s">
        <v>225</v>
      </c>
      <c r="DW117" s="874"/>
      <c r="DX117" s="874"/>
      <c r="DY117" s="874"/>
      <c r="DZ117" s="875"/>
    </row>
    <row r="118" spans="1:130" s="248" customFormat="1" ht="26.25" customHeight="1" x14ac:dyDescent="0.15">
      <c r="A118" s="950" t="s">
        <v>430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427</v>
      </c>
      <c r="AB118" s="951"/>
      <c r="AC118" s="951"/>
      <c r="AD118" s="951"/>
      <c r="AE118" s="952"/>
      <c r="AF118" s="953" t="s">
        <v>428</v>
      </c>
      <c r="AG118" s="951"/>
      <c r="AH118" s="951"/>
      <c r="AI118" s="951"/>
      <c r="AJ118" s="952"/>
      <c r="AK118" s="953" t="s">
        <v>305</v>
      </c>
      <c r="AL118" s="951"/>
      <c r="AM118" s="951"/>
      <c r="AN118" s="951"/>
      <c r="AO118" s="952"/>
      <c r="AP118" s="954" t="s">
        <v>429</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225</v>
      </c>
      <c r="BR118" s="894"/>
      <c r="BS118" s="894"/>
      <c r="BT118" s="894"/>
      <c r="BU118" s="894"/>
      <c r="BV118" s="894" t="s">
        <v>225</v>
      </c>
      <c r="BW118" s="894"/>
      <c r="BX118" s="894"/>
      <c r="BY118" s="894"/>
      <c r="BZ118" s="894"/>
      <c r="CA118" s="894" t="s">
        <v>225</v>
      </c>
      <c r="CB118" s="894"/>
      <c r="CC118" s="894"/>
      <c r="CD118" s="894"/>
      <c r="CE118" s="894"/>
      <c r="CF118" s="924" t="s">
        <v>225</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225</v>
      </c>
      <c r="DH118" s="826"/>
      <c r="DI118" s="826"/>
      <c r="DJ118" s="826"/>
      <c r="DK118" s="827"/>
      <c r="DL118" s="828" t="s">
        <v>225</v>
      </c>
      <c r="DM118" s="826"/>
      <c r="DN118" s="826"/>
      <c r="DO118" s="826"/>
      <c r="DP118" s="827"/>
      <c r="DQ118" s="828" t="s">
        <v>225</v>
      </c>
      <c r="DR118" s="826"/>
      <c r="DS118" s="826"/>
      <c r="DT118" s="826"/>
      <c r="DU118" s="827"/>
      <c r="DV118" s="873" t="s">
        <v>225</v>
      </c>
      <c r="DW118" s="874"/>
      <c r="DX118" s="874"/>
      <c r="DY118" s="874"/>
      <c r="DZ118" s="875"/>
    </row>
    <row r="119" spans="1:130" s="248" customFormat="1" ht="26.25" customHeight="1" x14ac:dyDescent="0.15">
      <c r="A119" s="864" t="s">
        <v>433</v>
      </c>
      <c r="B119" s="865"/>
      <c r="C119" s="940" t="s">
        <v>434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225</v>
      </c>
      <c r="AB119" s="944"/>
      <c r="AC119" s="944"/>
      <c r="AD119" s="944"/>
      <c r="AE119" s="945"/>
      <c r="AF119" s="946" t="s">
        <v>225</v>
      </c>
      <c r="AG119" s="944"/>
      <c r="AH119" s="944"/>
      <c r="AI119" s="944"/>
      <c r="AJ119" s="945"/>
      <c r="AK119" s="946" t="s">
        <v>225</v>
      </c>
      <c r="AL119" s="944"/>
      <c r="AM119" s="944"/>
      <c r="AN119" s="944"/>
      <c r="AO119" s="945"/>
      <c r="AP119" s="947" t="s">
        <v>225</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461</v>
      </c>
      <c r="BP119" s="927"/>
      <c r="BQ119" s="931">
        <v>4235721</v>
      </c>
      <c r="BR119" s="894"/>
      <c r="BS119" s="894"/>
      <c r="BT119" s="894"/>
      <c r="BU119" s="894"/>
      <c r="BV119" s="894">
        <v>4527114</v>
      </c>
      <c r="BW119" s="894"/>
      <c r="BX119" s="894"/>
      <c r="BY119" s="894"/>
      <c r="BZ119" s="894"/>
      <c r="CA119" s="894">
        <v>4604639</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225</v>
      </c>
      <c r="DH119" s="809"/>
      <c r="DI119" s="809"/>
      <c r="DJ119" s="809"/>
      <c r="DK119" s="810"/>
      <c r="DL119" s="811" t="s">
        <v>225</v>
      </c>
      <c r="DM119" s="809"/>
      <c r="DN119" s="809"/>
      <c r="DO119" s="809"/>
      <c r="DP119" s="810"/>
      <c r="DQ119" s="811" t="s">
        <v>225</v>
      </c>
      <c r="DR119" s="809"/>
      <c r="DS119" s="809"/>
      <c r="DT119" s="809"/>
      <c r="DU119" s="810"/>
      <c r="DV119" s="897" t="s">
        <v>435</v>
      </c>
      <c r="DW119" s="898"/>
      <c r="DX119" s="898"/>
      <c r="DY119" s="898"/>
      <c r="DZ119" s="899"/>
    </row>
    <row r="120" spans="1:130" s="248" customFormat="1" ht="26.25" customHeight="1" x14ac:dyDescent="0.15">
      <c r="A120" s="866"/>
      <c r="B120" s="867"/>
      <c r="C120" s="870" t="s">
        <v>439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225</v>
      </c>
      <c r="AB120" s="826"/>
      <c r="AC120" s="826"/>
      <c r="AD120" s="826"/>
      <c r="AE120" s="827"/>
      <c r="AF120" s="828" t="s">
        <v>225</v>
      </c>
      <c r="AG120" s="826"/>
      <c r="AH120" s="826"/>
      <c r="AI120" s="826"/>
      <c r="AJ120" s="827"/>
      <c r="AK120" s="828" t="s">
        <v>225</v>
      </c>
      <c r="AL120" s="826"/>
      <c r="AM120" s="826"/>
      <c r="AN120" s="826"/>
      <c r="AO120" s="827"/>
      <c r="AP120" s="873" t="s">
        <v>225</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2349074</v>
      </c>
      <c r="BR120" s="891"/>
      <c r="BS120" s="891"/>
      <c r="BT120" s="891"/>
      <c r="BU120" s="891"/>
      <c r="BV120" s="891">
        <v>2226211</v>
      </c>
      <c r="BW120" s="891"/>
      <c r="BX120" s="891"/>
      <c r="BY120" s="891"/>
      <c r="BZ120" s="891"/>
      <c r="CA120" s="891">
        <v>2453815</v>
      </c>
      <c r="CB120" s="891"/>
      <c r="CC120" s="891"/>
      <c r="CD120" s="891"/>
      <c r="CE120" s="891"/>
      <c r="CF120" s="915">
        <v>163.19999999999999</v>
      </c>
      <c r="CG120" s="916"/>
      <c r="CH120" s="916"/>
      <c r="CI120" s="916"/>
      <c r="CJ120" s="916"/>
      <c r="CK120" s="917" t="s">
        <v>465</v>
      </c>
      <c r="CL120" s="901"/>
      <c r="CM120" s="901"/>
      <c r="CN120" s="901"/>
      <c r="CO120" s="902"/>
      <c r="CP120" s="921" t="s">
        <v>466</v>
      </c>
      <c r="CQ120" s="922"/>
      <c r="CR120" s="922"/>
      <c r="CS120" s="922"/>
      <c r="CT120" s="922"/>
      <c r="CU120" s="922"/>
      <c r="CV120" s="922"/>
      <c r="CW120" s="922"/>
      <c r="CX120" s="922"/>
      <c r="CY120" s="922"/>
      <c r="CZ120" s="922"/>
      <c r="DA120" s="922"/>
      <c r="DB120" s="922"/>
      <c r="DC120" s="922"/>
      <c r="DD120" s="922"/>
      <c r="DE120" s="922"/>
      <c r="DF120" s="923"/>
      <c r="DG120" s="910">
        <v>229092</v>
      </c>
      <c r="DH120" s="891"/>
      <c r="DI120" s="891"/>
      <c r="DJ120" s="891"/>
      <c r="DK120" s="891"/>
      <c r="DL120" s="891">
        <v>252874</v>
      </c>
      <c r="DM120" s="891"/>
      <c r="DN120" s="891"/>
      <c r="DO120" s="891"/>
      <c r="DP120" s="891"/>
      <c r="DQ120" s="891">
        <v>282831</v>
      </c>
      <c r="DR120" s="891"/>
      <c r="DS120" s="891"/>
      <c r="DT120" s="891"/>
      <c r="DU120" s="891"/>
      <c r="DV120" s="892">
        <v>18.8</v>
      </c>
      <c r="DW120" s="892"/>
      <c r="DX120" s="892"/>
      <c r="DY120" s="892"/>
      <c r="DZ120" s="893"/>
    </row>
    <row r="121" spans="1:130" s="248" customFormat="1" ht="26.25" customHeight="1" x14ac:dyDescent="0.15">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225</v>
      </c>
      <c r="AB121" s="826"/>
      <c r="AC121" s="826"/>
      <c r="AD121" s="826"/>
      <c r="AE121" s="827"/>
      <c r="AF121" s="828" t="s">
        <v>437</v>
      </c>
      <c r="AG121" s="826"/>
      <c r="AH121" s="826"/>
      <c r="AI121" s="826"/>
      <c r="AJ121" s="827"/>
      <c r="AK121" s="828" t="s">
        <v>225</v>
      </c>
      <c r="AL121" s="826"/>
      <c r="AM121" s="826"/>
      <c r="AN121" s="826"/>
      <c r="AO121" s="827"/>
      <c r="AP121" s="873" t="s">
        <v>225</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4276</v>
      </c>
      <c r="BR121" s="863"/>
      <c r="BS121" s="863"/>
      <c r="BT121" s="863"/>
      <c r="BU121" s="863"/>
      <c r="BV121" s="863">
        <v>3885</v>
      </c>
      <c r="BW121" s="863"/>
      <c r="BX121" s="863"/>
      <c r="BY121" s="863"/>
      <c r="BZ121" s="863"/>
      <c r="CA121" s="863">
        <v>3487</v>
      </c>
      <c r="CB121" s="863"/>
      <c r="CC121" s="863"/>
      <c r="CD121" s="863"/>
      <c r="CE121" s="863"/>
      <c r="CF121" s="924">
        <v>0.2</v>
      </c>
      <c r="CG121" s="925"/>
      <c r="CH121" s="925"/>
      <c r="CI121" s="925"/>
      <c r="CJ121" s="925"/>
      <c r="CK121" s="918"/>
      <c r="CL121" s="904"/>
      <c r="CM121" s="904"/>
      <c r="CN121" s="904"/>
      <c r="CO121" s="905"/>
      <c r="CP121" s="884" t="s">
        <v>403</v>
      </c>
      <c r="CQ121" s="885"/>
      <c r="CR121" s="885"/>
      <c r="CS121" s="885"/>
      <c r="CT121" s="885"/>
      <c r="CU121" s="885"/>
      <c r="CV121" s="885"/>
      <c r="CW121" s="885"/>
      <c r="CX121" s="885"/>
      <c r="CY121" s="885"/>
      <c r="CZ121" s="885"/>
      <c r="DA121" s="885"/>
      <c r="DB121" s="885"/>
      <c r="DC121" s="885"/>
      <c r="DD121" s="885"/>
      <c r="DE121" s="885"/>
      <c r="DF121" s="886"/>
      <c r="DG121" s="862" t="s">
        <v>225</v>
      </c>
      <c r="DH121" s="863"/>
      <c r="DI121" s="863"/>
      <c r="DJ121" s="863"/>
      <c r="DK121" s="863"/>
      <c r="DL121" s="863" t="s">
        <v>225</v>
      </c>
      <c r="DM121" s="863"/>
      <c r="DN121" s="863"/>
      <c r="DO121" s="863"/>
      <c r="DP121" s="863"/>
      <c r="DQ121" s="863" t="s">
        <v>225</v>
      </c>
      <c r="DR121" s="863"/>
      <c r="DS121" s="863"/>
      <c r="DT121" s="863"/>
      <c r="DU121" s="863"/>
      <c r="DV121" s="840" t="s">
        <v>225</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225</v>
      </c>
      <c r="AB122" s="826"/>
      <c r="AC122" s="826"/>
      <c r="AD122" s="826"/>
      <c r="AE122" s="827"/>
      <c r="AF122" s="828" t="s">
        <v>435</v>
      </c>
      <c r="AG122" s="826"/>
      <c r="AH122" s="826"/>
      <c r="AI122" s="826"/>
      <c r="AJ122" s="827"/>
      <c r="AK122" s="828" t="s">
        <v>225</v>
      </c>
      <c r="AL122" s="826"/>
      <c r="AM122" s="826"/>
      <c r="AN122" s="826"/>
      <c r="AO122" s="827"/>
      <c r="AP122" s="873" t="s">
        <v>225</v>
      </c>
      <c r="AQ122" s="874"/>
      <c r="AR122" s="874"/>
      <c r="AS122" s="874"/>
      <c r="AT122" s="875"/>
      <c r="AU122" s="935"/>
      <c r="AV122" s="936"/>
      <c r="AW122" s="936"/>
      <c r="AX122" s="936"/>
      <c r="AY122" s="937"/>
      <c r="AZ122" s="928" t="s">
        <v>469</v>
      </c>
      <c r="BA122" s="929"/>
      <c r="BB122" s="929"/>
      <c r="BC122" s="929"/>
      <c r="BD122" s="929"/>
      <c r="BE122" s="929"/>
      <c r="BF122" s="929"/>
      <c r="BG122" s="929"/>
      <c r="BH122" s="929"/>
      <c r="BI122" s="929"/>
      <c r="BJ122" s="929"/>
      <c r="BK122" s="929"/>
      <c r="BL122" s="929"/>
      <c r="BM122" s="929"/>
      <c r="BN122" s="929"/>
      <c r="BO122" s="929"/>
      <c r="BP122" s="930"/>
      <c r="BQ122" s="931">
        <v>2514410</v>
      </c>
      <c r="BR122" s="894"/>
      <c r="BS122" s="894"/>
      <c r="BT122" s="894"/>
      <c r="BU122" s="894"/>
      <c r="BV122" s="894">
        <v>2535301</v>
      </c>
      <c r="BW122" s="894"/>
      <c r="BX122" s="894"/>
      <c r="BY122" s="894"/>
      <c r="BZ122" s="894"/>
      <c r="CA122" s="894">
        <v>2406960</v>
      </c>
      <c r="CB122" s="894"/>
      <c r="CC122" s="894"/>
      <c r="CD122" s="894"/>
      <c r="CE122" s="894"/>
      <c r="CF122" s="895">
        <v>160.1</v>
      </c>
      <c r="CG122" s="896"/>
      <c r="CH122" s="896"/>
      <c r="CI122" s="896"/>
      <c r="CJ122" s="896"/>
      <c r="CK122" s="918"/>
      <c r="CL122" s="904"/>
      <c r="CM122" s="904"/>
      <c r="CN122" s="904"/>
      <c r="CO122" s="905"/>
      <c r="CP122" s="884" t="s">
        <v>404</v>
      </c>
      <c r="CQ122" s="885"/>
      <c r="CR122" s="885"/>
      <c r="CS122" s="885"/>
      <c r="CT122" s="885"/>
      <c r="CU122" s="885"/>
      <c r="CV122" s="885"/>
      <c r="CW122" s="885"/>
      <c r="CX122" s="885"/>
      <c r="CY122" s="885"/>
      <c r="CZ122" s="885"/>
      <c r="DA122" s="885"/>
      <c r="DB122" s="885"/>
      <c r="DC122" s="885"/>
      <c r="DD122" s="885"/>
      <c r="DE122" s="885"/>
      <c r="DF122" s="886"/>
      <c r="DG122" s="862" t="s">
        <v>225</v>
      </c>
      <c r="DH122" s="863"/>
      <c r="DI122" s="863"/>
      <c r="DJ122" s="863"/>
      <c r="DK122" s="863"/>
      <c r="DL122" s="863" t="s">
        <v>225</v>
      </c>
      <c r="DM122" s="863"/>
      <c r="DN122" s="863"/>
      <c r="DO122" s="863"/>
      <c r="DP122" s="863"/>
      <c r="DQ122" s="863" t="s">
        <v>225</v>
      </c>
      <c r="DR122" s="863"/>
      <c r="DS122" s="863"/>
      <c r="DT122" s="863"/>
      <c r="DU122" s="863"/>
      <c r="DV122" s="840" t="s">
        <v>225</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225</v>
      </c>
      <c r="AB123" s="826"/>
      <c r="AC123" s="826"/>
      <c r="AD123" s="826"/>
      <c r="AE123" s="827"/>
      <c r="AF123" s="828" t="s">
        <v>225</v>
      </c>
      <c r="AG123" s="826"/>
      <c r="AH123" s="826"/>
      <c r="AI123" s="826"/>
      <c r="AJ123" s="827"/>
      <c r="AK123" s="828" t="s">
        <v>225</v>
      </c>
      <c r="AL123" s="826"/>
      <c r="AM123" s="826"/>
      <c r="AN123" s="826"/>
      <c r="AO123" s="827"/>
      <c r="AP123" s="873" t="s">
        <v>225</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470</v>
      </c>
      <c r="BP123" s="927"/>
      <c r="BQ123" s="881">
        <v>4867760</v>
      </c>
      <c r="BR123" s="882"/>
      <c r="BS123" s="882"/>
      <c r="BT123" s="882"/>
      <c r="BU123" s="882"/>
      <c r="BV123" s="882">
        <v>4765397</v>
      </c>
      <c r="BW123" s="882"/>
      <c r="BX123" s="882"/>
      <c r="BY123" s="882"/>
      <c r="BZ123" s="882"/>
      <c r="CA123" s="882">
        <v>4864262</v>
      </c>
      <c r="CB123" s="882"/>
      <c r="CC123" s="882"/>
      <c r="CD123" s="882"/>
      <c r="CE123" s="882"/>
      <c r="CF123" s="792"/>
      <c r="CG123" s="793"/>
      <c r="CH123" s="793"/>
      <c r="CI123" s="793"/>
      <c r="CJ123" s="883"/>
      <c r="CK123" s="918"/>
      <c r="CL123" s="904"/>
      <c r="CM123" s="904"/>
      <c r="CN123" s="904"/>
      <c r="CO123" s="905"/>
      <c r="CP123" s="884" t="s">
        <v>471</v>
      </c>
      <c r="CQ123" s="885"/>
      <c r="CR123" s="885"/>
      <c r="CS123" s="885"/>
      <c r="CT123" s="885"/>
      <c r="CU123" s="885"/>
      <c r="CV123" s="885"/>
      <c r="CW123" s="885"/>
      <c r="CX123" s="885"/>
      <c r="CY123" s="885"/>
      <c r="CZ123" s="885"/>
      <c r="DA123" s="885"/>
      <c r="DB123" s="885"/>
      <c r="DC123" s="885"/>
      <c r="DD123" s="885"/>
      <c r="DE123" s="885"/>
      <c r="DF123" s="886"/>
      <c r="DG123" s="825" t="s">
        <v>435</v>
      </c>
      <c r="DH123" s="826"/>
      <c r="DI123" s="826"/>
      <c r="DJ123" s="826"/>
      <c r="DK123" s="827"/>
      <c r="DL123" s="828" t="s">
        <v>225</v>
      </c>
      <c r="DM123" s="826"/>
      <c r="DN123" s="826"/>
      <c r="DO123" s="826"/>
      <c r="DP123" s="827"/>
      <c r="DQ123" s="828" t="s">
        <v>225</v>
      </c>
      <c r="DR123" s="826"/>
      <c r="DS123" s="826"/>
      <c r="DT123" s="826"/>
      <c r="DU123" s="827"/>
      <c r="DV123" s="873" t="s">
        <v>435</v>
      </c>
      <c r="DW123" s="874"/>
      <c r="DX123" s="874"/>
      <c r="DY123" s="874"/>
      <c r="DZ123" s="875"/>
    </row>
    <row r="124" spans="1:130" s="248" customFormat="1" ht="26.25" customHeight="1" thickBot="1" x14ac:dyDescent="0.2">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225</v>
      </c>
      <c r="AB124" s="826"/>
      <c r="AC124" s="826"/>
      <c r="AD124" s="826"/>
      <c r="AE124" s="827"/>
      <c r="AF124" s="828" t="s">
        <v>435</v>
      </c>
      <c r="AG124" s="826"/>
      <c r="AH124" s="826"/>
      <c r="AI124" s="826"/>
      <c r="AJ124" s="827"/>
      <c r="AK124" s="828" t="s">
        <v>225</v>
      </c>
      <c r="AL124" s="826"/>
      <c r="AM124" s="826"/>
      <c r="AN124" s="826"/>
      <c r="AO124" s="827"/>
      <c r="AP124" s="873" t="s">
        <v>435</v>
      </c>
      <c r="AQ124" s="874"/>
      <c r="AR124" s="874"/>
      <c r="AS124" s="874"/>
      <c r="AT124" s="875"/>
      <c r="AU124" s="876" t="s">
        <v>472</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225</v>
      </c>
      <c r="BR124" s="880"/>
      <c r="BS124" s="880"/>
      <c r="BT124" s="880"/>
      <c r="BU124" s="880"/>
      <c r="BV124" s="880" t="s">
        <v>435</v>
      </c>
      <c r="BW124" s="880"/>
      <c r="BX124" s="880"/>
      <c r="BY124" s="880"/>
      <c r="BZ124" s="880"/>
      <c r="CA124" s="880" t="s">
        <v>225</v>
      </c>
      <c r="CB124" s="880"/>
      <c r="CC124" s="880"/>
      <c r="CD124" s="880"/>
      <c r="CE124" s="880"/>
      <c r="CF124" s="770"/>
      <c r="CG124" s="771"/>
      <c r="CH124" s="771"/>
      <c r="CI124" s="771"/>
      <c r="CJ124" s="911"/>
      <c r="CK124" s="919"/>
      <c r="CL124" s="919"/>
      <c r="CM124" s="919"/>
      <c r="CN124" s="919"/>
      <c r="CO124" s="920"/>
      <c r="CP124" s="884" t="s">
        <v>473</v>
      </c>
      <c r="CQ124" s="885"/>
      <c r="CR124" s="885"/>
      <c r="CS124" s="885"/>
      <c r="CT124" s="885"/>
      <c r="CU124" s="885"/>
      <c r="CV124" s="885"/>
      <c r="CW124" s="885"/>
      <c r="CX124" s="885"/>
      <c r="CY124" s="885"/>
      <c r="CZ124" s="885"/>
      <c r="DA124" s="885"/>
      <c r="DB124" s="885"/>
      <c r="DC124" s="885"/>
      <c r="DD124" s="885"/>
      <c r="DE124" s="885"/>
      <c r="DF124" s="886"/>
      <c r="DG124" s="808">
        <v>7333</v>
      </c>
      <c r="DH124" s="809"/>
      <c r="DI124" s="809"/>
      <c r="DJ124" s="809"/>
      <c r="DK124" s="810"/>
      <c r="DL124" s="811" t="s">
        <v>474</v>
      </c>
      <c r="DM124" s="809"/>
      <c r="DN124" s="809"/>
      <c r="DO124" s="809"/>
      <c r="DP124" s="810"/>
      <c r="DQ124" s="811" t="s">
        <v>474</v>
      </c>
      <c r="DR124" s="809"/>
      <c r="DS124" s="809"/>
      <c r="DT124" s="809"/>
      <c r="DU124" s="810"/>
      <c r="DV124" s="897" t="s">
        <v>474</v>
      </c>
      <c r="DW124" s="898"/>
      <c r="DX124" s="898"/>
      <c r="DY124" s="898"/>
      <c r="DZ124" s="899"/>
    </row>
    <row r="125" spans="1:130" s="248" customFormat="1" ht="26.25" customHeight="1" x14ac:dyDescent="0.15">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474</v>
      </c>
      <c r="AB125" s="826"/>
      <c r="AC125" s="826"/>
      <c r="AD125" s="826"/>
      <c r="AE125" s="827"/>
      <c r="AF125" s="828" t="s">
        <v>474</v>
      </c>
      <c r="AG125" s="826"/>
      <c r="AH125" s="826"/>
      <c r="AI125" s="826"/>
      <c r="AJ125" s="827"/>
      <c r="AK125" s="828" t="s">
        <v>474</v>
      </c>
      <c r="AL125" s="826"/>
      <c r="AM125" s="826"/>
      <c r="AN125" s="826"/>
      <c r="AO125" s="827"/>
      <c r="AP125" s="873" t="s">
        <v>474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475</v>
      </c>
      <c r="CL125" s="901"/>
      <c r="CM125" s="901"/>
      <c r="CN125" s="901"/>
      <c r="CO125" s="902"/>
      <c r="CP125" s="909" t="s">
        <v>476</v>
      </c>
      <c r="CQ125" s="854"/>
      <c r="CR125" s="854"/>
      <c r="CS125" s="854"/>
      <c r="CT125" s="854"/>
      <c r="CU125" s="854"/>
      <c r="CV125" s="854"/>
      <c r="CW125" s="854"/>
      <c r="CX125" s="854"/>
      <c r="CY125" s="854"/>
      <c r="CZ125" s="854"/>
      <c r="DA125" s="854"/>
      <c r="DB125" s="854"/>
      <c r="DC125" s="854"/>
      <c r="DD125" s="854"/>
      <c r="DE125" s="854"/>
      <c r="DF125" s="855"/>
      <c r="DG125" s="910" t="s">
        <v>474</v>
      </c>
      <c r="DH125" s="891"/>
      <c r="DI125" s="891"/>
      <c r="DJ125" s="891"/>
      <c r="DK125" s="891"/>
      <c r="DL125" s="891" t="s">
        <v>474</v>
      </c>
      <c r="DM125" s="891"/>
      <c r="DN125" s="891"/>
      <c r="DO125" s="891"/>
      <c r="DP125" s="891"/>
      <c r="DQ125" s="891" t="s">
        <v>474</v>
      </c>
      <c r="DR125" s="891"/>
      <c r="DS125" s="891"/>
      <c r="DT125" s="891"/>
      <c r="DU125" s="891"/>
      <c r="DV125" s="892" t="s">
        <v>474</v>
      </c>
      <c r="DW125" s="892"/>
      <c r="DX125" s="892"/>
      <c r="DY125" s="892"/>
      <c r="DZ125" s="893"/>
    </row>
    <row r="126" spans="1:130" s="248" customFormat="1" ht="26.25" customHeight="1" thickBot="1" x14ac:dyDescent="0.2">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474</v>
      </c>
      <c r="AB126" s="826"/>
      <c r="AC126" s="826"/>
      <c r="AD126" s="826"/>
      <c r="AE126" s="827"/>
      <c r="AF126" s="828" t="s">
        <v>474</v>
      </c>
      <c r="AG126" s="826"/>
      <c r="AH126" s="826"/>
      <c r="AI126" s="826"/>
      <c r="AJ126" s="827"/>
      <c r="AK126" s="828" t="s">
        <v>474</v>
      </c>
      <c r="AL126" s="826"/>
      <c r="AM126" s="826"/>
      <c r="AN126" s="826"/>
      <c r="AO126" s="827"/>
      <c r="AP126" s="873" t="s">
        <v>474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477</v>
      </c>
      <c r="CQ126" s="796"/>
      <c r="CR126" s="796"/>
      <c r="CS126" s="796"/>
      <c r="CT126" s="796"/>
      <c r="CU126" s="796"/>
      <c r="CV126" s="796"/>
      <c r="CW126" s="796"/>
      <c r="CX126" s="796"/>
      <c r="CY126" s="796"/>
      <c r="CZ126" s="796"/>
      <c r="DA126" s="796"/>
      <c r="DB126" s="796"/>
      <c r="DC126" s="796"/>
      <c r="DD126" s="796"/>
      <c r="DE126" s="796"/>
      <c r="DF126" s="797"/>
      <c r="DG126" s="862" t="s">
        <v>474</v>
      </c>
      <c r="DH126" s="863"/>
      <c r="DI126" s="863"/>
      <c r="DJ126" s="863"/>
      <c r="DK126" s="863"/>
      <c r="DL126" s="863" t="s">
        <v>474</v>
      </c>
      <c r="DM126" s="863"/>
      <c r="DN126" s="863"/>
      <c r="DO126" s="863"/>
      <c r="DP126" s="863"/>
      <c r="DQ126" s="863" t="s">
        <v>474</v>
      </c>
      <c r="DR126" s="863"/>
      <c r="DS126" s="863"/>
      <c r="DT126" s="863"/>
      <c r="DU126" s="863"/>
      <c r="DV126" s="840" t="s">
        <v>474</v>
      </c>
      <c r="DW126" s="840"/>
      <c r="DX126" s="840"/>
      <c r="DY126" s="840"/>
      <c r="DZ126" s="841"/>
    </row>
    <row r="127" spans="1:130" s="248" customFormat="1" ht="26.25" customHeight="1" x14ac:dyDescent="0.15">
      <c r="A127" s="868"/>
      <c r="B127" s="869"/>
      <c r="C127" s="887" t="s">
        <v>478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474</v>
      </c>
      <c r="AB127" s="826"/>
      <c r="AC127" s="826"/>
      <c r="AD127" s="826"/>
      <c r="AE127" s="827"/>
      <c r="AF127" s="828" t="s">
        <v>474</v>
      </c>
      <c r="AG127" s="826"/>
      <c r="AH127" s="826"/>
      <c r="AI127" s="826"/>
      <c r="AJ127" s="827"/>
      <c r="AK127" s="828" t="s">
        <v>474</v>
      </c>
      <c r="AL127" s="826"/>
      <c r="AM127" s="826"/>
      <c r="AN127" s="826"/>
      <c r="AO127" s="827"/>
      <c r="AP127" s="873" t="s">
        <v>474</v>
      </c>
      <c r="AQ127" s="874"/>
      <c r="AR127" s="874"/>
      <c r="AS127" s="874"/>
      <c r="AT127" s="875"/>
      <c r="AU127" s="284"/>
      <c r="AV127" s="284"/>
      <c r="AW127" s="284"/>
      <c r="AX127" s="890" t="s">
        <v>479</v>
      </c>
      <c r="AY127" s="858"/>
      <c r="AZ127" s="858"/>
      <c r="BA127" s="858"/>
      <c r="BB127" s="858"/>
      <c r="BC127" s="858"/>
      <c r="BD127" s="858"/>
      <c r="BE127" s="859"/>
      <c r="BF127" s="857" t="s">
        <v>480</v>
      </c>
      <c r="BG127" s="858"/>
      <c r="BH127" s="858"/>
      <c r="BI127" s="858"/>
      <c r="BJ127" s="858"/>
      <c r="BK127" s="858"/>
      <c r="BL127" s="859"/>
      <c r="BM127" s="857" t="s">
        <v>481</v>
      </c>
      <c r="BN127" s="858"/>
      <c r="BO127" s="858"/>
      <c r="BP127" s="858"/>
      <c r="BQ127" s="858"/>
      <c r="BR127" s="858"/>
      <c r="BS127" s="859"/>
      <c r="BT127" s="857" t="s">
        <v>482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483</v>
      </c>
      <c r="CQ127" s="796"/>
      <c r="CR127" s="796"/>
      <c r="CS127" s="796"/>
      <c r="CT127" s="796"/>
      <c r="CU127" s="796"/>
      <c r="CV127" s="796"/>
      <c r="CW127" s="796"/>
      <c r="CX127" s="796"/>
      <c r="CY127" s="796"/>
      <c r="CZ127" s="796"/>
      <c r="DA127" s="796"/>
      <c r="DB127" s="796"/>
      <c r="DC127" s="796"/>
      <c r="DD127" s="796"/>
      <c r="DE127" s="796"/>
      <c r="DF127" s="797"/>
      <c r="DG127" s="862" t="s">
        <v>474</v>
      </c>
      <c r="DH127" s="863"/>
      <c r="DI127" s="863"/>
      <c r="DJ127" s="863"/>
      <c r="DK127" s="863"/>
      <c r="DL127" s="863" t="s">
        <v>474</v>
      </c>
      <c r="DM127" s="863"/>
      <c r="DN127" s="863"/>
      <c r="DO127" s="863"/>
      <c r="DP127" s="863"/>
      <c r="DQ127" s="863" t="s">
        <v>474</v>
      </c>
      <c r="DR127" s="863"/>
      <c r="DS127" s="863"/>
      <c r="DT127" s="863"/>
      <c r="DU127" s="863"/>
      <c r="DV127" s="840" t="s">
        <v>474</v>
      </c>
      <c r="DW127" s="840"/>
      <c r="DX127" s="840"/>
      <c r="DY127" s="840"/>
      <c r="DZ127" s="841"/>
    </row>
    <row r="128" spans="1:130" s="248" customFormat="1" ht="26.25" customHeight="1" thickBot="1" x14ac:dyDescent="0.2">
      <c r="A128" s="842" t="s">
        <v>484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485</v>
      </c>
      <c r="X128" s="844"/>
      <c r="Y128" s="844"/>
      <c r="Z128" s="845"/>
      <c r="AA128" s="846" t="s">
        <v>474</v>
      </c>
      <c r="AB128" s="847"/>
      <c r="AC128" s="847"/>
      <c r="AD128" s="847"/>
      <c r="AE128" s="848"/>
      <c r="AF128" s="849" t="s">
        <v>474</v>
      </c>
      <c r="AG128" s="847"/>
      <c r="AH128" s="847"/>
      <c r="AI128" s="847"/>
      <c r="AJ128" s="848"/>
      <c r="AK128" s="849">
        <v>474</v>
      </c>
      <c r="AL128" s="847"/>
      <c r="AM128" s="847"/>
      <c r="AN128" s="847"/>
      <c r="AO128" s="848"/>
      <c r="AP128" s="850"/>
      <c r="AQ128" s="851"/>
      <c r="AR128" s="851"/>
      <c r="AS128" s="851"/>
      <c r="AT128" s="852"/>
      <c r="AU128" s="284"/>
      <c r="AV128" s="284"/>
      <c r="AW128" s="284"/>
      <c r="AX128" s="853" t="s">
        <v>486</v>
      </c>
      <c r="AY128" s="854"/>
      <c r="AZ128" s="854"/>
      <c r="BA128" s="854"/>
      <c r="BB128" s="854"/>
      <c r="BC128" s="854"/>
      <c r="BD128" s="854"/>
      <c r="BE128" s="855"/>
      <c r="BF128" s="832" t="s">
        <v>487</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488</v>
      </c>
      <c r="CQ128" s="774"/>
      <c r="CR128" s="774"/>
      <c r="CS128" s="774"/>
      <c r="CT128" s="774"/>
      <c r="CU128" s="774"/>
      <c r="CV128" s="774"/>
      <c r="CW128" s="774"/>
      <c r="CX128" s="774"/>
      <c r="CY128" s="774"/>
      <c r="CZ128" s="774"/>
      <c r="DA128" s="774"/>
      <c r="DB128" s="774"/>
      <c r="DC128" s="774"/>
      <c r="DD128" s="774"/>
      <c r="DE128" s="774"/>
      <c r="DF128" s="775"/>
      <c r="DG128" s="836" t="s">
        <v>487</v>
      </c>
      <c r="DH128" s="837"/>
      <c r="DI128" s="837"/>
      <c r="DJ128" s="837"/>
      <c r="DK128" s="837"/>
      <c r="DL128" s="837" t="s">
        <v>489</v>
      </c>
      <c r="DM128" s="837"/>
      <c r="DN128" s="837"/>
      <c r="DO128" s="837"/>
      <c r="DP128" s="837"/>
      <c r="DQ128" s="837" t="s">
        <v>225</v>
      </c>
      <c r="DR128" s="837"/>
      <c r="DS128" s="837"/>
      <c r="DT128" s="837"/>
      <c r="DU128" s="837"/>
      <c r="DV128" s="838" t="s">
        <v>225</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1585568</v>
      </c>
      <c r="AB129" s="826"/>
      <c r="AC129" s="826"/>
      <c r="AD129" s="826"/>
      <c r="AE129" s="827"/>
      <c r="AF129" s="828">
        <v>1584601</v>
      </c>
      <c r="AG129" s="826"/>
      <c r="AH129" s="826"/>
      <c r="AI129" s="826"/>
      <c r="AJ129" s="827"/>
      <c r="AK129" s="828">
        <v>1712264</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492</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493</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494</v>
      </c>
      <c r="X130" s="823"/>
      <c r="Y130" s="823"/>
      <c r="Z130" s="824"/>
      <c r="AA130" s="825">
        <v>182777</v>
      </c>
      <c r="AB130" s="826"/>
      <c r="AC130" s="826"/>
      <c r="AD130" s="826"/>
      <c r="AE130" s="827"/>
      <c r="AF130" s="828">
        <v>195555</v>
      </c>
      <c r="AG130" s="826"/>
      <c r="AH130" s="826"/>
      <c r="AI130" s="826"/>
      <c r="AJ130" s="827"/>
      <c r="AK130" s="828">
        <v>208837</v>
      </c>
      <c r="AL130" s="826"/>
      <c r="AM130" s="826"/>
      <c r="AN130" s="826"/>
      <c r="AO130" s="827"/>
      <c r="AP130" s="829"/>
      <c r="AQ130" s="830"/>
      <c r="AR130" s="830"/>
      <c r="AS130" s="830"/>
      <c r="AT130" s="831"/>
      <c r="AU130" s="286"/>
      <c r="AV130" s="286"/>
      <c r="AW130" s="286"/>
      <c r="AX130" s="795" t="s">
        <v>495</v>
      </c>
      <c r="AY130" s="796"/>
      <c r="AZ130" s="796"/>
      <c r="BA130" s="796"/>
      <c r="BB130" s="796"/>
      <c r="BC130" s="796"/>
      <c r="BD130" s="796"/>
      <c r="BE130" s="797"/>
      <c r="BF130" s="798">
        <v>5.6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496</v>
      </c>
      <c r="X131" s="806"/>
      <c r="Y131" s="806"/>
      <c r="Z131" s="807"/>
      <c r="AA131" s="808">
        <v>1402791</v>
      </c>
      <c r="AB131" s="809"/>
      <c r="AC131" s="809"/>
      <c r="AD131" s="809"/>
      <c r="AE131" s="810"/>
      <c r="AF131" s="811">
        <v>1389046</v>
      </c>
      <c r="AG131" s="809"/>
      <c r="AH131" s="809"/>
      <c r="AI131" s="809"/>
      <c r="AJ131" s="810"/>
      <c r="AK131" s="811">
        <v>1503427</v>
      </c>
      <c r="AL131" s="809"/>
      <c r="AM131" s="809"/>
      <c r="AN131" s="809"/>
      <c r="AO131" s="810"/>
      <c r="AP131" s="812"/>
      <c r="AQ131" s="813"/>
      <c r="AR131" s="813"/>
      <c r="AS131" s="813"/>
      <c r="AT131" s="814"/>
      <c r="AU131" s="286"/>
      <c r="AV131" s="286"/>
      <c r="AW131" s="286"/>
      <c r="AX131" s="773" t="s">
        <v>497</v>
      </c>
      <c r="AY131" s="774"/>
      <c r="AZ131" s="774"/>
      <c r="BA131" s="774"/>
      <c r="BB131" s="774"/>
      <c r="BC131" s="774"/>
      <c r="BD131" s="774"/>
      <c r="BE131" s="775"/>
      <c r="BF131" s="776" t="s">
        <v>498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500</v>
      </c>
      <c r="W132" s="786"/>
      <c r="X132" s="786"/>
      <c r="Y132" s="786"/>
      <c r="Z132" s="787"/>
      <c r="AA132" s="788">
        <v>4.356956952</v>
      </c>
      <c r="AB132" s="789"/>
      <c r="AC132" s="789"/>
      <c r="AD132" s="789"/>
      <c r="AE132" s="790"/>
      <c r="AF132" s="791">
        <v>6.3581767630000003</v>
      </c>
      <c r="AG132" s="789"/>
      <c r="AH132" s="789"/>
      <c r="AI132" s="789"/>
      <c r="AJ132" s="790"/>
      <c r="AK132" s="791">
        <v>6.2181269859999997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501</v>
      </c>
      <c r="W133" s="765"/>
      <c r="X133" s="765"/>
      <c r="Y133" s="765"/>
      <c r="Z133" s="766"/>
      <c r="AA133" s="767">
        <v>3.9</v>
      </c>
      <c r="AB133" s="768"/>
      <c r="AC133" s="768"/>
      <c r="AD133" s="768"/>
      <c r="AE133" s="769"/>
      <c r="AF133" s="767">
        <v>4.7</v>
      </c>
      <c r="AG133" s="768"/>
      <c r="AH133" s="768"/>
      <c r="AI133" s="768"/>
      <c r="AJ133" s="769"/>
      <c r="AK133" s="767">
        <v>5.6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J5BpWpCN/6xzYEjs57LULsRTFMxlRPGdwRb+GMVPtW0NsyJ+Kr9MG4myeOTD+iUR0N4MiGtu/7icEr69KNyHQ==" saltValue="QgLGyInT/cuW3TDenjIZ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G60:DK60"/>
    <mergeCell ref="AK60:AO60"/>
    <mergeCell ref="CH63:CL63"/>
    <mergeCell ref="CM63:CQ63"/>
    <mergeCell ref="CR63:CV63"/>
    <mergeCell ref="CW63:DA63"/>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V62:Z62"/>
    <mergeCell ref="AA62:AE62"/>
    <mergeCell ref="DL60:DP60"/>
    <mergeCell ref="B59:P59"/>
    <mergeCell ref="Q59:U59"/>
    <mergeCell ref="V59:Z59"/>
    <mergeCell ref="DQ60:DU60"/>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BS61:CG61"/>
    <mergeCell ref="CH61:CL61"/>
    <mergeCell ref="CM61:CQ61"/>
    <mergeCell ref="AP60:AT60"/>
    <mergeCell ref="AU60:AY60"/>
    <mergeCell ref="AZ60:BD60"/>
    <mergeCell ref="BE60:BI60"/>
    <mergeCell ref="BS60:CG60"/>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M66:CQ66"/>
    <mergeCell ref="BS64:CG64"/>
    <mergeCell ref="CH64:CL64"/>
    <mergeCell ref="CM64:CQ64"/>
    <mergeCell ref="CR64:CV64"/>
    <mergeCell ref="CW64:DA64"/>
    <mergeCell ref="DB64:DF64"/>
    <mergeCell ref="DG64:DK64"/>
    <mergeCell ref="B68:P68"/>
    <mergeCell ref="Q68:U68"/>
    <mergeCell ref="V68:Z68"/>
    <mergeCell ref="AA68:AE68"/>
    <mergeCell ref="AF68:AJ68"/>
    <mergeCell ref="AK68:AO68"/>
    <mergeCell ref="BS69:CG69"/>
    <mergeCell ref="CH69:CL69"/>
    <mergeCell ref="CM69:CQ69"/>
    <mergeCell ref="CR69:CV69"/>
    <mergeCell ref="CW69:DA69"/>
    <mergeCell ref="DB69:DF69"/>
    <mergeCell ref="DL65:DP65"/>
    <mergeCell ref="DQ65:DU65"/>
    <mergeCell ref="DV65:DZ65"/>
    <mergeCell ref="A66:P67"/>
    <mergeCell ref="Q66:U67"/>
    <mergeCell ref="V66:Z67"/>
    <mergeCell ref="AA66:AE67"/>
    <mergeCell ref="AF66:AJ67"/>
    <mergeCell ref="AK66:AO67"/>
    <mergeCell ref="AP66:AT67"/>
    <mergeCell ref="AU66:AY67"/>
    <mergeCell ref="AZ66:BD67"/>
    <mergeCell ref="CR68:CV68"/>
    <mergeCell ref="CW67:DA67"/>
    <mergeCell ref="DB67:DF67"/>
    <mergeCell ref="DG67:DK67"/>
    <mergeCell ref="DL67:DP67"/>
    <mergeCell ref="DQ67:DU67"/>
    <mergeCell ref="DG69:DK69"/>
    <mergeCell ref="DL69:DP69"/>
    <mergeCell ref="DQ69:DU69"/>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DV70:DZ70"/>
    <mergeCell ref="B71:P71"/>
    <mergeCell ref="Q71:U71"/>
    <mergeCell ref="V71:Z71"/>
    <mergeCell ref="AA71:AE71"/>
    <mergeCell ref="AF71:AJ71"/>
    <mergeCell ref="AK71:AO71"/>
    <mergeCell ref="AP71:AT71"/>
    <mergeCell ref="DV68:DZ68"/>
    <mergeCell ref="B69:P69"/>
    <mergeCell ref="Q69:U69"/>
    <mergeCell ref="V69:Z69"/>
    <mergeCell ref="AA69:AE69"/>
    <mergeCell ref="AF69:AJ69"/>
    <mergeCell ref="AK69:AO69"/>
    <mergeCell ref="AP69:AT69"/>
    <mergeCell ref="AU69:AY69"/>
    <mergeCell ref="AZ69:BD69"/>
    <mergeCell ref="AU71:AY71"/>
    <mergeCell ref="AZ71:BD71"/>
    <mergeCell ref="CR70:CV70"/>
    <mergeCell ref="DV72:DZ72"/>
    <mergeCell ref="B73:P73"/>
    <mergeCell ref="AP73:AT73"/>
    <mergeCell ref="AU73:AY73"/>
    <mergeCell ref="AZ73:BD73"/>
    <mergeCell ref="CR72:CV72"/>
    <mergeCell ref="CW72:DA72"/>
    <mergeCell ref="DB72:DF72"/>
    <mergeCell ref="DG72:DK72"/>
    <mergeCell ref="DL72:DP72"/>
    <mergeCell ref="DQ72:DU72"/>
    <mergeCell ref="BS70:CG70"/>
    <mergeCell ref="CH70:CL70"/>
    <mergeCell ref="CM70:CQ70"/>
    <mergeCell ref="V70:Z70"/>
    <mergeCell ref="AA70:AE70"/>
    <mergeCell ref="AF70:AJ70"/>
    <mergeCell ref="AK70:AO70"/>
    <mergeCell ref="CW70:DA70"/>
    <mergeCell ref="DB70:DF70"/>
    <mergeCell ref="DG70:DK70"/>
    <mergeCell ref="DG71:DK71"/>
    <mergeCell ref="DL71:DP71"/>
    <mergeCell ref="DQ71:DU71"/>
    <mergeCell ref="DV71:DZ71"/>
    <mergeCell ref="B72:P72"/>
    <mergeCell ref="Q72:U72"/>
    <mergeCell ref="V72:Z72"/>
    <mergeCell ref="AA72:AE72"/>
    <mergeCell ref="DV74:DZ74"/>
    <mergeCell ref="AP72:AT72"/>
    <mergeCell ref="AU72:AY72"/>
    <mergeCell ref="AZ72:BD72"/>
    <mergeCell ref="BS72:CG72"/>
    <mergeCell ref="CH72:CL72"/>
    <mergeCell ref="CM72:CQ72"/>
    <mergeCell ref="Q73:U73"/>
    <mergeCell ref="V73:Z73"/>
    <mergeCell ref="AA73:AE73"/>
    <mergeCell ref="AF73:AJ73"/>
    <mergeCell ref="AK73:AO73"/>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AF72:AJ72"/>
    <mergeCell ref="AK72:AO72"/>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dQ6T2TMTic0syCHM1MLeyr9Zmq+ZegI+dvkr77sWlvhHycjpL09A1bNtthRP5CN565cS87E0eFsdprI/N7KLw==" saltValue="O9/z3OWMtwLTVoKaeTwIX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QIThi+V5JV1Dj7zo2lY680Iwdq0W8D66iEUOW3zQatgraMpRoEY/qZHseh2a2MScZQUpgfjy2F7IlnECIofCA==" saltValue="carSDwZrMiu8V7bmlK9B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5703125" style="294" hidden="1" customWidth="1"/>
    <col min="53" max="16384" width="8.57031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510</v>
      </c>
      <c r="AL9" s="1190"/>
      <c r="AM9" s="1190"/>
      <c r="AN9" s="1191"/>
      <c r="AO9" s="314">
        <v>694333</v>
      </c>
      <c r="AP9" s="314">
        <v>291369</v>
      </c>
      <c r="AQ9" s="315">
        <v>239985</v>
      </c>
      <c r="AR9" s="316">
        <v>21.4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511</v>
      </c>
      <c r="AL10" s="1190"/>
      <c r="AM10" s="1190"/>
      <c r="AN10" s="1191"/>
      <c r="AO10" s="317">
        <v>4195</v>
      </c>
      <c r="AP10" s="317">
        <v>1760</v>
      </c>
      <c r="AQ10" s="318">
        <v>24622</v>
      </c>
      <c r="AR10" s="319">
        <v>-92.9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512</v>
      </c>
      <c r="AL11" s="1190"/>
      <c r="AM11" s="1190"/>
      <c r="AN11" s="1191"/>
      <c r="AO11" s="317">
        <v>1882</v>
      </c>
      <c r="AP11" s="317">
        <v>790</v>
      </c>
      <c r="AQ11" s="318">
        <v>3358</v>
      </c>
      <c r="AR11" s="319">
        <v>-76.5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513</v>
      </c>
      <c r="AL12" s="1190"/>
      <c r="AM12" s="1190"/>
      <c r="AN12" s="1191"/>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515</v>
      </c>
      <c r="AL13" s="1190"/>
      <c r="AM13" s="1190"/>
      <c r="AN13" s="1191"/>
      <c r="AO13" s="317">
        <v>19381</v>
      </c>
      <c r="AP13" s="317">
        <v>8133</v>
      </c>
      <c r="AQ13" s="318">
        <v>7864</v>
      </c>
      <c r="AR13" s="319">
        <v>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516</v>
      </c>
      <c r="AL14" s="1190"/>
      <c r="AM14" s="1190"/>
      <c r="AN14" s="1191"/>
      <c r="AO14" s="317">
        <v>48935</v>
      </c>
      <c r="AP14" s="317">
        <v>20535</v>
      </c>
      <c r="AQ14" s="318">
        <v>6185</v>
      </c>
      <c r="AR14" s="319">
        <v>232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517</v>
      </c>
      <c r="AL15" s="1193"/>
      <c r="AM15" s="1193"/>
      <c r="AN15" s="1194"/>
      <c r="AO15" s="317">
        <v>-73046</v>
      </c>
      <c r="AP15" s="317">
        <v>-30653</v>
      </c>
      <c r="AQ15" s="318">
        <v>-18737</v>
      </c>
      <c r="AR15" s="319">
        <v>63.6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695680</v>
      </c>
      <c r="AP16" s="317">
        <v>291935</v>
      </c>
      <c r="AQ16" s="318">
        <v>263276</v>
      </c>
      <c r="AR16" s="319">
        <v>10.9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522</v>
      </c>
      <c r="AL21" s="1196"/>
      <c r="AM21" s="1196"/>
      <c r="AN21" s="1197"/>
      <c r="AO21" s="330">
        <v>36.090000000000003</v>
      </c>
      <c r="AP21" s="331">
        <v>24.56</v>
      </c>
      <c r="AQ21" s="332">
        <v>11.53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523</v>
      </c>
      <c r="AL22" s="1196"/>
      <c r="AM22" s="1196"/>
      <c r="AN22" s="1197"/>
      <c r="AO22" s="335">
        <v>90.4</v>
      </c>
      <c r="AP22" s="336">
        <v>94.3</v>
      </c>
      <c r="AQ22" s="337">
        <v>-3.9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527</v>
      </c>
      <c r="AL32" s="1179"/>
      <c r="AM32" s="1179"/>
      <c r="AN32" s="1180"/>
      <c r="AO32" s="345">
        <v>257321</v>
      </c>
      <c r="AP32" s="345">
        <v>107982</v>
      </c>
      <c r="AQ32" s="346">
        <v>149198</v>
      </c>
      <c r="AR32" s="347">
        <v>-27.6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528</v>
      </c>
      <c r="AL33" s="1179"/>
      <c r="AM33" s="1179"/>
      <c r="AN33" s="1180"/>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529</v>
      </c>
      <c r="AL34" s="1179"/>
      <c r="AM34" s="1179"/>
      <c r="AN34" s="1180"/>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530</v>
      </c>
      <c r="AL35" s="1179"/>
      <c r="AM35" s="1179"/>
      <c r="AN35" s="1180"/>
      <c r="AO35" s="345">
        <v>26011</v>
      </c>
      <c r="AP35" s="345">
        <v>10915</v>
      </c>
      <c r="AQ35" s="346">
        <v>31871</v>
      </c>
      <c r="AR35" s="347">
        <v>-65.8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531</v>
      </c>
      <c r="AL36" s="1179"/>
      <c r="AM36" s="1179"/>
      <c r="AN36" s="1180"/>
      <c r="AO36" s="345">
        <v>19318</v>
      </c>
      <c r="AP36" s="345">
        <v>8107</v>
      </c>
      <c r="AQ36" s="346">
        <v>4984</v>
      </c>
      <c r="AR36" s="347">
        <v>62.7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532</v>
      </c>
      <c r="AL37" s="1179"/>
      <c r="AM37" s="1179"/>
      <c r="AN37" s="1180"/>
      <c r="AO37" s="345" t="s">
        <v>514</v>
      </c>
      <c r="AP37" s="345" t="s">
        <v>514</v>
      </c>
      <c r="AQ37" s="346">
        <v>1220</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533</v>
      </c>
      <c r="AL38" s="1176"/>
      <c r="AM38" s="1176"/>
      <c r="AN38" s="1177"/>
      <c r="AO38" s="348">
        <v>146</v>
      </c>
      <c r="AP38" s="348">
        <v>61</v>
      </c>
      <c r="AQ38" s="349">
        <v>35</v>
      </c>
      <c r="AR38" s="337">
        <v>74.3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534</v>
      </c>
      <c r="AL39" s="1176"/>
      <c r="AM39" s="1176"/>
      <c r="AN39" s="1177"/>
      <c r="AO39" s="345">
        <v>-474</v>
      </c>
      <c r="AP39" s="345">
        <v>-199</v>
      </c>
      <c r="AQ39" s="346">
        <v>-8070</v>
      </c>
      <c r="AR39" s="347">
        <v>-97.5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535</v>
      </c>
      <c r="AL40" s="1179"/>
      <c r="AM40" s="1179"/>
      <c r="AN40" s="1180"/>
      <c r="AO40" s="345">
        <v>-208837</v>
      </c>
      <c r="AP40" s="345">
        <v>-87636</v>
      </c>
      <c r="AQ40" s="346">
        <v>-130648</v>
      </c>
      <c r="AR40" s="347">
        <v>-32.9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93485</v>
      </c>
      <c r="AP41" s="345">
        <v>39230</v>
      </c>
      <c r="AQ41" s="346">
        <v>48590</v>
      </c>
      <c r="AR41" s="347">
        <v>-19.3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505</v>
      </c>
      <c r="AN49" s="1186" t="s">
        <v>539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1003070</v>
      </c>
      <c r="AN51" s="367">
        <v>388335</v>
      </c>
      <c r="AO51" s="368">
        <v>-31.8</v>
      </c>
      <c r="AP51" s="369">
        <v>310300</v>
      </c>
      <c r="AQ51" s="370">
        <v>7.8</v>
      </c>
      <c r="AR51" s="371">
        <v>-39.6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880995</v>
      </c>
      <c r="AN52" s="375">
        <v>341074</v>
      </c>
      <c r="AO52" s="376">
        <v>-35.1</v>
      </c>
      <c r="AP52" s="377">
        <v>157576</v>
      </c>
      <c r="AQ52" s="378">
        <v>7.5</v>
      </c>
      <c r="AR52" s="379">
        <v>-42.6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1113651</v>
      </c>
      <c r="AN53" s="367">
        <v>438791</v>
      </c>
      <c r="AO53" s="368">
        <v>13</v>
      </c>
      <c r="AP53" s="369">
        <v>317319</v>
      </c>
      <c r="AQ53" s="370">
        <v>2.2999999999999998</v>
      </c>
      <c r="AR53" s="371">
        <v>10.7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917113</v>
      </c>
      <c r="AN54" s="375">
        <v>361353</v>
      </c>
      <c r="AO54" s="376">
        <v>5.9</v>
      </c>
      <c r="AP54" s="377">
        <v>164214</v>
      </c>
      <c r="AQ54" s="378">
        <v>4.2</v>
      </c>
      <c r="AR54" s="379">
        <v>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1545735</v>
      </c>
      <c r="AN55" s="367">
        <v>623029</v>
      </c>
      <c r="AO55" s="368">
        <v>42</v>
      </c>
      <c r="AP55" s="369">
        <v>289738</v>
      </c>
      <c r="AQ55" s="370">
        <v>-8.6999999999999993</v>
      </c>
      <c r="AR55" s="371">
        <v>50.7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1471338</v>
      </c>
      <c r="AN56" s="375">
        <v>593042</v>
      </c>
      <c r="AO56" s="376">
        <v>64.099999999999994</v>
      </c>
      <c r="AP56" s="377">
        <v>156238</v>
      </c>
      <c r="AQ56" s="378">
        <v>-4.9000000000000004</v>
      </c>
      <c r="AR56" s="379">
        <v>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1260945</v>
      </c>
      <c r="AN57" s="367">
        <v>519977</v>
      </c>
      <c r="AO57" s="368">
        <v>-16.5</v>
      </c>
      <c r="AP57" s="369">
        <v>316937</v>
      </c>
      <c r="AQ57" s="370">
        <v>9.4</v>
      </c>
      <c r="AR57" s="371">
        <v>-25.9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1185683</v>
      </c>
      <c r="AN58" s="375">
        <v>488941</v>
      </c>
      <c r="AO58" s="376">
        <v>-17.600000000000001</v>
      </c>
      <c r="AP58" s="377">
        <v>199150</v>
      </c>
      <c r="AQ58" s="378">
        <v>27.5</v>
      </c>
      <c r="AR58" s="379">
        <v>-45.1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1159784</v>
      </c>
      <c r="AN59" s="367">
        <v>486691</v>
      </c>
      <c r="AO59" s="368">
        <v>-6.4</v>
      </c>
      <c r="AP59" s="369">
        <v>332350</v>
      </c>
      <c r="AQ59" s="370">
        <v>4.9000000000000004</v>
      </c>
      <c r="AR59" s="371">
        <v>-11.3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1065847</v>
      </c>
      <c r="AN60" s="375">
        <v>447271</v>
      </c>
      <c r="AO60" s="376">
        <v>-8.5</v>
      </c>
      <c r="AP60" s="377">
        <v>200453</v>
      </c>
      <c r="AQ60" s="378">
        <v>0.7</v>
      </c>
      <c r="AR60" s="379">
        <v>-9.1999999999999993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1216637</v>
      </c>
      <c r="AN61" s="382">
        <v>491365</v>
      </c>
      <c r="AO61" s="383">
        <v>0.1</v>
      </c>
      <c r="AP61" s="384">
        <v>313329</v>
      </c>
      <c r="AQ61" s="385">
        <v>3.1</v>
      </c>
      <c r="AR61" s="371">
        <v>-3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1104195</v>
      </c>
      <c r="AN62" s="375">
        <v>446336</v>
      </c>
      <c r="AO62" s="376">
        <v>1.8</v>
      </c>
      <c r="AP62" s="377">
        <v>175526</v>
      </c>
      <c r="AQ62" s="378">
        <v>7</v>
      </c>
      <c r="AR62" s="379">
        <v>-5.2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yksqP5EhbCuNZzDy06l6AulwPu4YL3u0fIiSZ4tIHV34A7lTR5F6nCn7R/98HocP1jvuMb4N1FosHM2urR6iw==" saltValue="7zOyVn47Ee91tSBZSLYtr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3NIDPzPVxsVK7kd2HPXopXnz3oVOroKTWFp/ChiN0Ro3CTRQZi6d31W+7wHLgl4TC4JwKRhxDurN8WlsWxnmVw==" saltValue="9fP6h3McuOprqJZNlREd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AvOBf4+pWoqvxxix7p9EJouGqC4mM7cz/C1EYdaUKDqwfxMv1SHqYHfVYb3RCWdhM1BSoDjRyb6g3PcDuFhniw==" saltValue="+JZx1mE1UNe1YPAyy3zd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28.3</v>
      </c>
      <c r="G47" s="12">
        <v>28.05</v>
      </c>
      <c r="H47" s="12">
        <v>26.74</v>
      </c>
      <c r="I47" s="12">
        <v>27.05</v>
      </c>
      <c r="J47" s="13">
        <v>26.14</v>
      </c>
    </row>
    <row r="48" spans="2:10" ht="57.75" customHeight="1" x14ac:dyDescent="0.15">
      <c r="B48" s="14"/>
      <c r="C48" s="1202" t="s">
        <v>4</v>
      </c>
      <c r="D48" s="1202"/>
      <c r="E48" s="1203"/>
      <c r="F48" s="15">
        <v>8.43</v>
      </c>
      <c r="G48" s="16">
        <v>9.85</v>
      </c>
      <c r="H48" s="16">
        <v>8.2100000000000009</v>
      </c>
      <c r="I48" s="16">
        <v>9.76</v>
      </c>
      <c r="J48" s="17">
        <v>6.68</v>
      </c>
    </row>
    <row r="49" spans="2:10" ht="57.75" customHeight="1" thickBot="1" x14ac:dyDescent="0.2">
      <c r="B49" s="18"/>
      <c r="C49" s="1204" t="s">
        <v>5</v>
      </c>
      <c r="D49" s="1204"/>
      <c r="E49" s="1205"/>
      <c r="F49" s="19">
        <v>4.3600000000000003</v>
      </c>
      <c r="G49" s="20" t="s">
        <v>560</v>
      </c>
      <c r="H49" s="20" t="s">
        <v>561</v>
      </c>
      <c r="I49" s="20">
        <v>1.84</v>
      </c>
      <c r="J49" s="21" t="s">
        <v>562</v>
      </c>
    </row>
    <row r="50" spans="2:10" ht="13.5" customHeight="1" x14ac:dyDescent="0.15"/>
  </sheetData>
  <sheetProtection algorithmName="SHA-512" hashValue="6jAdUzgecYHGFRQiMEuwnEBQQ0YAPMNUacx4/TZEd/51KLmSwf4H4M5dJC+inH1+gRkZMT8wvDosgNC88rZ8Fg==" saltValue="+UP+lGAwG6K3yp7e6xUW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2022-03-16T07:59:43Z</cp:lastPrinted>
  <dcterms:created xsi:type="dcterms:W3CDTF">2022-02-02T04:37:30Z</dcterms:created>
  <dcterms:modified xsi:type="dcterms:W3CDTF">2022-03-22T00:00:26Z</dcterms:modified>
  <cp:category/>
</cp:coreProperties>
</file>