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35 三宅村□▲○●※ラス差し替え後送付&amp;補助費分析の見切れ修正\"/>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<sst xmlns="http://schemas.openxmlformats.org/spreadsheetml/2006/main" count="1085" uniqueCount="585">
  <si>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</si>
  <si>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</si>
  <si>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</si>
  <si>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</si>
  <si>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</si>
  <si>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</si>
  <si>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</si>
  <si>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</si>
  <si>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</si>
  <si>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</si>
  <si>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</si>
  <si>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</si>
  <si>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</si>
  <si>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</si>
  <si>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</si>
  <si>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</si>
  <si>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</si>
  <si>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</si>
  <si>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</si>
  <si>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</si>
  <si>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</si>
  <si>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</si>
  <si>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</si>
  <si>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</si>
  <si>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</si>
  <si>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</si>
  <si>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</si>
  <si>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</si>
  <si>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</si>
  <si>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</si>
  <si>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</si>
  <si>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</si>
  <si>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</si>
  <si>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</si>
  <si>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</si>
  <si>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</si>
  <si>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</si>
  <si>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</si>
  <si>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</si>
  <si>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</si>
  <si>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</si>
  <si>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</si>
  <si>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</si>
  <si>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</si>
  <si>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</si>
  <si>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</si>
  <si>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</si>
  <si>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</si>
  <si>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</si>
  <si>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</si>
  <si>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</si>
  <si>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</si>
  <si>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</si>
  <si>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</si>
  <si>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</si>
  <si>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</si>
  <si>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</si>
  <si>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</si>
  <si>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</si>
  <si>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</si>
  <si>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</si>
  <si>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</si>
  <si>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</si>
  <si>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</si>
  <si>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</si>
  <si>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</si>
  <si>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</si>
  <si>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</si>
  <si>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</si>
  <si>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</si>
  <si>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</si>
  <si>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</si>
  <si>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</si>
  <si>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</si>
  <si>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</si>
  <si>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</si>
  <si>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</si>
  <si>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</si>
  <si>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</si>
  <si>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</si>
  <si>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</si>
  <si>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</si>
  <si>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</si>
  <si>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</si>
  <si>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</si>
  <si>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</si>
  <si>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</si>
  <si>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</si>
  <si>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</si>
  <si>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</si>
  <si>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</si>
  <si>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</si>
  <si>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</si>
  <si>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</si>
  <si>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</si>
  <si>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</si>
  <si>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</si>
  <si>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</si>
  <si>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</si>
  <si>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</si>
  <si>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</si>
  <si>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</si>
  <si>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</si>
  <si>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</si>
  <si>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</si>
  <si>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</si>
  <si>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</si>
  <si>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</si>
  <si>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</si>
  <si>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</si>
  <si>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</si>
  <si>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</si>
  <si>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</si>
  <si>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</si>
  <si>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</si>
  <si>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</si>
  <si>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</si>
  <si>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</si>
  <si>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</si>
  <si>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</si>
  <si>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</si>
  <si>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</si>
  <si>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</si>
  <si>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</si>
  <si>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</si>
  <si>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</si>
  <si>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</si>
  <si>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</si>
  <si>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</si>
  <si>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</si>
  <si>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</si>
  <si>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</si>
  <si>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</si>
  <si>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</si>
  <si>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</si>
  <si>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</si>
  <si>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</si>
  <si>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</si>
  <si>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</si>
  <si>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</si>
  <si>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</si>
  <si>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</si>
  <si>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</si>
  <si>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</si>
  <si>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</si>
  <si>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</si>
  <si>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</si>
  <si>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</si>
  <si>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</si>
  <si>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</si>
  <si>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</si>
  <si>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</si>
  <si>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</si>
  <si>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</si>
  <si>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</si>
  <si>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</si>
  <si>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</si>
  <si>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</si>
  <si>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</si>
  <si>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</si>
  <si>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</si>
  <si>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</si>
  <si>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</si>
  <si>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</si>
  <si>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</si>
  <si>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</si>
  <si>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</si>
  <si>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</si>
  <si>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</si>
  <si>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</si>
  <si>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</si>
  <si>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</si>
  <si>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</si>
  <si>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</si>
  <si>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</si>
  <si>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</si>
  <si>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</si>
  <si>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</si>
  <si>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</si>
  <si>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</si>
  <si>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</si>
  <si>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</si>
  <si>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</si>
  <si>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</si>
  <si>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</si>
  <si>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</si>
  <si>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</si>
  <si>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</si>
  <si>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</si>
  <si>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</si>
  <si>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</si>
  <si>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</si>
  <si>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</si>
  <si>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</si>
  <si>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</si>
  <si>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</si>
  <si>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</si>
  <si>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</si>
  <si>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</si>
  <si>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</si>
  <si>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</si>
  <si>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</si>
  <si>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</si>
  <si>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</si>
  <si>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</si>
  <si>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</si>
  <si>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</si>
  <si>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</si>
  <si>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</si>
  <si>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</si>
  <si>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</si>
  <si>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</si>
  <si>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</si>
  <si>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</si>
  <si>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</si>
  <si>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</si>
  <si>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</si>
  <si>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</si>
  <si>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東京都三宅村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</si>
  <si>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</si>
  <si>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</si>
  <si>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</si>
  <si>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</si>
  <si>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</si>
  <si>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</si>
  <si>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</si>
  <si>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</si>
  <si>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</si>
  <si>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</si>
  <si>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</si>
  <si>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</si>
  <si>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</si>
  <si>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</si>
  <si>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</si>
  <si>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</si>
  <si>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</si>
  <si>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</si>
  <si>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</si>
  <si>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</si>
  <si>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</si>
  <si>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</si>
  <si>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</si>
  <si>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</si>
  <si>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</si>
  <si>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</si>
  <si>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</si>
  <si>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</si>
  <si>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</si>
  <si>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</si>
  <si>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</si>
  <si>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</si>
  <si>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</si>
  <si>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</si>
  <si>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</si>
  <si>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</si>
  <si>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</si>
  <si>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</si>
  <si>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</si>
  <si>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</si>
  <si>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</si>
  <si>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</si>
  <si>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</si>
  <si>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</si>
  <si>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</si>
  <si>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</si>
  <si>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</si>
  <si>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</si>
  <si>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</si>
  <si>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</si>
  <si>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</si>
  <si>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</si>
  <si>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</si>
  <si>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</si>
  <si>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</si>
  <si>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</si>
  <si>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</si>
  <si>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</si>
  <si>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</si>
  <si>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</si>
  <si>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</si>
  <si>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</si>
  <si>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</si>
  <si>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</si>
  <si>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</si>
  <si>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</si>
  <si>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</si>
  <si>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</si>
  <si>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</si>
  <si>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</si>
  <si>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</si>
  <si>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</si>
  <si>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</si>
  <si>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</si>
  <si>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</si>
  <si>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</si>
  <si>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</si>
  <si>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</si>
  <si>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</si>
  <si>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</si>
  <si>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</si>
  <si>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</si>
  <si>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</si>
  <si>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</si>
  <si>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</si>
  <si>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</si>
  <si>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</si>
  <si>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</si>
  <si>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</si>
  <si>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</si>
  <si>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</si>
  <si>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</si>
  <si>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</si>
  <si>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</si>
  <si>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</si>
  <si>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</si>
  <si>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</si>
  <si>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</si>
  <si>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</si>
  <si>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</si>
  <si>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</si>
  <si>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</si>
  <si>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</si>
  <si>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</si>
  <si>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</si>
  <si>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</si>
  <si>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</si>
  <si>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</si>
  <si>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</si>
  <si>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</si>
  <si>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</si>
  <si>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</si>
  <si>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</si>
  <si>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</si>
  <si>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</si>
  <si>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</si>
  <si>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</si>
  <si>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</si>
  <si>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</si>
  <si>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</si>
  <si>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</si>
  <si>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</si>
  <si>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</si>
  <si>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</si>
  <si>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</si>
  <si>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</si>
  <si>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</si>
  <si>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</si>
  <si>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</si>
  <si>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</si>
  <si>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</si>
  <si>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</si>
  <si>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</si>
  <si>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</si>
  <si>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</si>
  <si>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</si>
  <si>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</si>
  <si>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</si>
  <si>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</si>
  <si>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</si>
  <si>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</si>
  <si>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</si>
  <si>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</si>
  <si>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</si>
  <si>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</si>
  <si>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</si>
  <si>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</si>
  <si>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</si>
  <si>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</si>
  <si>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</si>
  <si>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</si>
  <si>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東京都三宅村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</si>
  <si>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</si>
  <si>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</si>
  <si>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</si>
  <si>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</si>
  <si>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</si>
  <si>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</si>
  <si>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</si>
  <si>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</si>
  <si>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</si>
  <si>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</si>
  <si>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</si>
  <si>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</si>
  <si>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</si>
  <si>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</si>
  <si>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</si>
  <si>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</si>
  <si>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</si>
  <si>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</si>
  <si>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</si>
  <si>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</si>
  <si>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</si>
  <si>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</si>
  <si>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</si>
  <si>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</si>
  <si>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</si>
  <si>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</si>
  <si>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</si>
  <si>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</si>
  <si>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</si>
  <si>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</si>
  <si>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</si>
  <si>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</si>
  <si>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</si>
  <si>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</si>
  <si>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</si>
  <si>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介護保険（保険事業勘定）特別会計</t>
    <phoneticPr fontId="5"/>
  </si>
  <si>
    <t>後期高齢者医療特別会計</t>
    <phoneticPr fontId="5"/>
  </si>
  <si>
    <t>旅客自動車運送事業会計</t>
    <phoneticPr fontId="5"/>
  </si>
  <si>
    <t>法適用企業</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</si>
  <si>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</si>
  <si>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</si>
  <si>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</si>
  <si>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</si>
  <si>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</si>
  <si>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</si>
  <si>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</si>
  <si>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</si>
  <si>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</si>
  <si>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</si>
  <si>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</si>
  <si>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</si>
  <si>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</si>
  <si>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</si>
  <si>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</si>
  <si>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</si>
  <si>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</si>
  <si>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</si>
  <si>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</si>
  <si>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</si>
  <si>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</si>
  <si>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</si>
  <si>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</si>
  <si>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</si>
  <si>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</si>
  <si>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</si>
  <si>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</si>
  <si>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</si>
  <si>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</si>
  <si>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</si>
  <si>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</si>
  <si>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</si>
  <si>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</si>
  <si>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</si>
  <si>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</si>
  <si>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</si>
  <si>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</si>
  <si>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</si>
  <si>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</si>
  <si>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</si>
  <si>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</si>
  <si>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</si>
  <si>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</si>
  <si>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</si>
  <si>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</si>
  <si>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</si>
  <si>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</si>
  <si>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</si>
  <si>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</si>
  <si>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</si>
  <si>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</si>
  <si>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</si>
  <si>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</si>
  <si>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</si>
  <si>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</si>
  <si>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</si>
  <si>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</si>
  <si>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</si>
  <si>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</si>
  <si>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</si>
  <si>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</si>
  <si>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</si>
  <si>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</si>
  <si>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</si>
  <si>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</si>
  <si>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</si>
  <si>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</si>
  <si>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</si>
  <si>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</si>
  <si>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</si>
  <si>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</si>
  <si>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</si>
  <si>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</si>
  <si>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</si>
  <si>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</si>
  <si>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</si>
  <si>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</si>
  <si>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</si>
  <si>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</si>
  <si>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</si>
  <si>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</si>
  <si>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</si>
  <si>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</si>
  <si>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</si>
  <si>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</si>
  <si>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</si>
  <si>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</si>
  <si>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</si>
  <si>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</si>
  <si>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</si>
  <si>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</si>
  <si>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</si>
  <si>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</si>
  <si>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</si>
  <si>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</si>
  <si>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</si>
  <si>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</si>
  <si>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</si>
  <si>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</si>
  <si>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</si>
  <si>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</si>
  <si>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</si>
  <si>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</si>
  <si>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</si>
  <si>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</si>
  <si>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</si>
  <si>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</si>
  <si>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</si>
  <si>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</si>
  <si>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</si>
  <si>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</si>
  <si>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</si>
  <si>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</si>
  <si>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</si>
  <si>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</si>
  <si>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</si>
  <si>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</si>
  <si>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</si>
  <si>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</si>
  <si>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</si>
  <si>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</si>
  <si>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</si>
  <si>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</si>
  <si>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</si>
  <si>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</si>
  <si>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</si>
  <si>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</si>
  <si>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</si>
  <si>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</si>
  <si>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</si>
  <si>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</si>
  <si>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</si>
  <si>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</si>
  <si>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</si>
  <si>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</si>
  <si>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</si>
  <si>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</si>
  <si>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</si>
  <si>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</si>
  <si>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</si>
  <si>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</si>
  <si>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</si>
  <si>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</si>
  <si>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</si>
  <si>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1.17</t>
  </si>
  <si>
    <t>▲ 1.24</t>
  </si>
  <si>
    <t>一般会計</t>
  </si>
  <si>
    <t>旅客自動車運送事業会計</t>
  </si>
  <si>
    <t>介護保険（保険事業勘定）特別会計</t>
  </si>
  <si>
    <t>国民健康保険（事業勘定）特別会計</t>
  </si>
  <si>
    <t>国民健康保険（直診勘定）特別会計</t>
  </si>
  <si>
    <t>後期高齢者医療特別会計</t>
  </si>
  <si>
    <t>簡易水道事業会計</t>
  </si>
  <si>
    <t>その他会計（赤字）</t>
  </si>
  <si>
    <t>その他会計（黒字）</t>
  </si>
  <si>
    <t>（百万円）</t>
    <phoneticPr fontId="5"/>
  </si>
  <si>
    <t>H30</t>
    <phoneticPr fontId="5"/>
  </si>
  <si>
    <t>R01</t>
    <phoneticPr fontId="5"/>
  </si>
  <si>
    <t>R02</t>
    <phoneticPr fontId="5"/>
  </si>
  <si>
    <t>R03</t>
    <phoneticPr fontId="5"/>
  </si>
  <si>
    <t>R04</t>
    <phoneticPr fontId="5"/>
  </si>
  <si>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</si>
  <si>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</si>
  <si>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</si>
  <si>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</si>
  <si>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</si>
  <si>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</si>
  <si>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</si>
  <si>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</si>
  <si>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庁舎建設基金</t>
    <rPh sb="0" eb="2">
      <t>チョウシャ</t>
    </rPh>
    <rPh sb="2" eb="4">
      <t>ケンセツ</t>
    </rPh>
    <rPh sb="4" eb="6">
      <t>キキン</t>
    </rPh>
    <phoneticPr fontId="2"/>
  </si>
  <si>
    <t>環境保全基金</t>
    <rPh sb="0" eb="4">
      <t>カンキョウホゼン</t>
    </rPh>
    <rPh sb="4" eb="6">
      <t>キキン</t>
    </rPh>
    <phoneticPr fontId="2"/>
  </si>
  <si>
    <t>ふるさと振興基金</t>
    <rPh sb="4" eb="6">
      <t>シンコウ</t>
    </rPh>
    <rPh sb="6" eb="8">
      <t>キキン</t>
    </rPh>
    <phoneticPr fontId="2"/>
  </si>
  <si>
    <t>公共施設整備基金</t>
    <rPh sb="0" eb="4">
      <t>コウキョウシセツ</t>
    </rPh>
    <rPh sb="4" eb="6">
      <t>セイビ</t>
    </rPh>
    <rPh sb="6" eb="8">
      <t>キキン</t>
    </rPh>
    <phoneticPr fontId="2"/>
  </si>
  <si>
    <t>福祉対策基金</t>
    <rPh sb="0" eb="4">
      <t>フクシタイサク</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</si>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</sst>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8" fillId="0" borderId="0">
      <alignment vertical="center"/>
    </xf>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3">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504C-430C-A1F0-6394002B28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623029</c:v>
                </c:pt>
                <c:pt idx="1">
                  <c:v>519977</c:v>
                </c:pt>
                <c:pt idx="2">
                  <c:v>486691</c:v>
                </c:pt>
                <c:pt idx="3">
                  <c:v>455104</c:v>
                </c:pt>
                <c:pt idx="4">
                  <c:v>423282</c:v>
                </c:pt>
              </c:numCache>
            </c:numRef>
          </c:val>
          <c:smooth val="0"/>
          <c:extLst>
            <c:ext xmlns:c16="http://schemas.microsoft.com/office/drawing/2014/chart" uri="{C3380CC4-5D6E-409C-BE32-E72D297353CC}">
              <c16:uniqueId val="{00000001-504C-430C-A1F0-6394002B28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8.2100000000000009</c:v>
                </c:pt>
                <c:pt idx="1">
                  <c:v>9.76</c:v>
                </c:pt>
                <c:pt idx="2">
                  <c:v>6.68</c:v>
                </c:pt>
                <c:pt idx="3">
                  <c:v>10.36</c:v>
                </c:pt>
                <c:pt idx="4">
                  <c:v>9.23</c:v>
                </c:pt>
              </c:numCache>
            </c:numRef>
          </c:val>
          <c:extLst>
            <c:ext xmlns:c16="http://schemas.microsoft.com/office/drawing/2014/chart" uri="{C3380CC4-5D6E-409C-BE32-E72D297353CC}">
              <c16:uniqueId val="{00000000-1277-4BA7-A254-5E10C657C7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26.74</c:v>
                </c:pt>
                <c:pt idx="1">
                  <c:v>27.05</c:v>
                </c:pt>
                <c:pt idx="2">
                  <c:v>26.14</c:v>
                </c:pt>
                <c:pt idx="3">
                  <c:v>25.75</c:v>
                </c:pt>
                <c:pt idx="4">
                  <c:v>31.13</c:v>
                </c:pt>
              </c:numCache>
            </c:numRef>
          </c:val>
          <c:extLst>
            <c:ext xmlns:c16="http://schemas.microsoft.com/office/drawing/2014/chart" uri="{C3380CC4-5D6E-409C-BE32-E72D297353CC}">
              <c16:uniqueId val="{00000001-1277-4BA7-A254-5E10C657C7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-1.17</c:v>
                </c:pt>
                <c:pt idx="1">
                  <c:v>1.84</c:v>
                </c:pt>
                <c:pt idx="2">
                  <c:v>-1.24</c:v>
                </c:pt>
                <c:pt idx="3">
                  <c:v>6.19</c:v>
                </c:pt>
                <c:pt idx="4">
                  <c:v>4.0199999999999996</c:v>
                </c:pt>
              </c:numCache>
            </c:numRef>
          </c:val>
          <c:smooth val="0"/>
          <c:extLst>
            <c:ext xmlns:c16="http://schemas.microsoft.com/office/drawing/2014/chart" uri="{C3380CC4-5D6E-409C-BE32-E72D297353CC}">
              <c16:uniqueId val="{00000002-1277-4BA7-A254-5E10C657C7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E8-46C1-A754-4436ACC311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8-46C1-A754-4436ACC311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E8-46C1-A754-4436ACC311A5}"/>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0.48</c:v>
                </c:pt>
                <c:pt idx="2">
                  <c:v>#N/A</c:v>
                </c:pt>
                <c:pt idx="3">
                  <c:v>0.41</c:v>
                </c:pt>
                <c:pt idx="4">
                  <c:v>#N/A</c:v>
                </c:pt>
                <c:pt idx="5">
                  <c:v>0.56000000000000005</c:v>
                </c:pt>
                <c:pt idx="6">
                  <c:v>#N/A</c:v>
                </c:pt>
                <c:pt idx="7">
                  <c:v>1.1299999999999999</c:v>
                </c:pt>
                <c:pt idx="8">
                  <c:v>#N/A</c:v>
                </c:pt>
                <c:pt idx="9">
                  <c:v>0.08</c:v>
                </c:pt>
              </c:numCache>
            </c:numRef>
          </c:val>
          <c:extLst>
            <c:ext xmlns:c16="http://schemas.microsoft.com/office/drawing/2014/chart" uri="{C3380CC4-5D6E-409C-BE32-E72D297353CC}">
              <c16:uniqueId val="{00000003-8CE8-46C1-A754-4436ACC311A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0.1</c:v>
                </c:pt>
                <c:pt idx="4">
                  <c:v>#N/A</c:v>
                </c:pt>
                <c:pt idx="5">
                  <c:v>7.0000000000000007E-2</c:v>
                </c:pt>
                <c:pt idx="6">
                  <c:v>#N/A</c:v>
                </c:pt>
                <c:pt idx="7">
                  <c:v>0.13</c:v>
                </c:pt>
                <c:pt idx="8">
                  <c:v>#N/A</c:v>
                </c:pt>
                <c:pt idx="9">
                  <c:v>0.17</c:v>
                </c:pt>
              </c:numCache>
            </c:numRef>
          </c:val>
          <c:extLst>
            <c:ext xmlns:c16="http://schemas.microsoft.com/office/drawing/2014/chart" uri="{C3380CC4-5D6E-409C-BE32-E72D297353CC}">
              <c16:uniqueId val="{00000004-8CE8-46C1-A754-4436ACC311A5}"/>
            </c:ext>
          </c:extLst>
        </c:ser>
        <c:ser>
          <c:idx val="5"/>
          <c:order val="5"/>
          <c:tx>
            <c:strRef>
              <c:f>データシート!$A$32</c:f>
              <c:strCache>
                <c:ptCount val="1"/>
                <c:pt idx="0">
                  <c:v>国民健康保険（直診勘定）特別会計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c:v>
                </c:pt>
                <c:pt idx="4">
                  <c:v>#N/A</c:v>
                </c:pt>
                <c:pt idx="5">
                  <c:v>0.09</c:v>
                </c:pt>
                <c:pt idx="6">
                  <c:v>#N/A</c:v>
                </c:pt>
                <c:pt idx="7">
                  <c:v>0.03</c:v>
                </c:pt>
                <c:pt idx="8">
                  <c:v>#N/A</c:v>
                </c:pt>
                <c:pt idx="9">
                  <c:v>0.56000000000000005</c:v>
                </c:pt>
              </c:numCache>
            </c:numRef>
          </c:val>
          <c:extLst>
            <c:ext xmlns:c16="http://schemas.microsoft.com/office/drawing/2014/chart" uri="{C3380CC4-5D6E-409C-BE32-E72D297353CC}">
              <c16:uniqueId val="{00000005-8CE8-46C1-A754-4436ACC311A5}"/>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2.11</c:v>
                </c:pt>
                <c:pt idx="2">
                  <c:v>#N/A</c:v>
                </c:pt>
                <c:pt idx="3">
                  <c:v>1.53</c:v>
                </c:pt>
                <c:pt idx="4">
                  <c:v>#N/A</c:v>
                </c:pt>
                <c:pt idx="5">
                  <c:v>1.64</c:v>
                </c:pt>
                <c:pt idx="6">
                  <c:v>#N/A</c:v>
                </c:pt>
                <c:pt idx="7">
                  <c:v>0.72</c:v>
                </c:pt>
                <c:pt idx="8">
                  <c:v>#N/A</c:v>
                </c:pt>
                <c:pt idx="9">
                  <c:v>0.82</c:v>
                </c:pt>
              </c:numCache>
            </c:numRef>
          </c:val>
          <c:extLst>
            <c:ext xmlns:c16="http://schemas.microsoft.com/office/drawing/2014/chart" uri="{C3380CC4-5D6E-409C-BE32-E72D297353CC}">
              <c16:uniqueId val="{00000006-8CE8-46C1-A754-4436ACC311A5}"/>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0.99</c:v>
                </c:pt>
                <c:pt idx="2">
                  <c:v>#N/A</c:v>
                </c:pt>
                <c:pt idx="3">
                  <c:v>1.19</c:v>
                </c:pt>
                <c:pt idx="4">
                  <c:v>#N/A</c:v>
                </c:pt>
                <c:pt idx="5">
                  <c:v>1.77</c:v>
                </c:pt>
                <c:pt idx="6">
                  <c:v>#N/A</c:v>
                </c:pt>
                <c:pt idx="7">
                  <c:v>1.1499999999999999</c:v>
                </c:pt>
                <c:pt idx="8">
                  <c:v>#N/A</c:v>
                </c:pt>
                <c:pt idx="9">
                  <c:v>0.98</c:v>
                </c:pt>
              </c:numCache>
            </c:numRef>
          </c:val>
          <c:extLst>
            <c:ext xmlns:c16="http://schemas.microsoft.com/office/drawing/2014/chart" uri="{C3380CC4-5D6E-409C-BE32-E72D297353CC}">
              <c16:uniqueId val="{00000007-8CE8-46C1-A754-4436ACC311A5}"/>
            </c:ext>
          </c:extLst>
        </c:ser>
        <c:ser>
          <c:idx val="8"/>
          <c:order val="8"/>
          <c:tx>
            <c:strRef>
              <c:f>データシート!$A$35</c:f>
              <c:strCache>
                <c:ptCount val="1"/>
                <c:pt idx="0">
                  <c:v>旅客自動車運送事業会計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4.6399999999999997</c:v>
                </c:pt>
                <c:pt idx="2">
                  <c:v>#N/A</c:v>
                </c:pt>
                <c:pt idx="3">
                  <c:v>3.23</c:v>
                </c:pt>
                <c:pt idx="4">
                  <c:v>#N/A</c:v>
                </c:pt>
                <c:pt idx="5">
                  <c:v>4.07</c:v>
                </c:pt>
                <c:pt idx="6">
                  <c:v>#N/A</c:v>
                </c:pt>
                <c:pt idx="7">
                  <c:v>3.71</c:v>
                </c:pt>
                <c:pt idx="8">
                  <c:v>#N/A</c:v>
                </c:pt>
                <c:pt idx="9">
                  <c:v>3.77</c:v>
                </c:pt>
              </c:numCache>
            </c:numRef>
          </c:val>
          <c:extLst>
            <c:ext xmlns:c16="http://schemas.microsoft.com/office/drawing/2014/chart" uri="{C3380CC4-5D6E-409C-BE32-E72D297353CC}">
              <c16:uniqueId val="{00000008-8CE8-46C1-A754-4436ACC311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8.1999999999999993</c:v>
                </c:pt>
                <c:pt idx="2">
                  <c:v>#N/A</c:v>
                </c:pt>
                <c:pt idx="3">
                  <c:v>9.75</c:v>
                </c:pt>
                <c:pt idx="4">
                  <c:v>#N/A</c:v>
                </c:pt>
                <c:pt idx="5">
                  <c:v>6.68</c:v>
                </c:pt>
                <c:pt idx="6">
                  <c:v>#N/A</c:v>
                </c:pt>
                <c:pt idx="7">
                  <c:v>10.36</c:v>
                </c:pt>
                <c:pt idx="8">
                  <c:v>#N/A</c:v>
                </c:pt>
                <c:pt idx="9">
                  <c:v>9.23</c:v>
                </c:pt>
              </c:numCache>
            </c:numRef>
          </c:val>
          <c:extLst>
            <c:ext xmlns:c16="http://schemas.microsoft.com/office/drawing/2014/chart" uri="{C3380CC4-5D6E-409C-BE32-E72D297353CC}">
              <c16:uniqueId val="{00000009-8CE8-46C1-A754-4436ACC311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182</c:v>
                </c:pt>
                <c:pt idx="5">
                  <c:v>195</c:v>
                </c:pt>
                <c:pt idx="8">
                  <c:v>208</c:v>
                </c:pt>
                <c:pt idx="11">
                  <c:v>228</c:v>
                </c:pt>
                <c:pt idx="14">
                  <c:v>266</c:v>
                </c:pt>
              </c:numCache>
            </c:numRef>
          </c:val>
          <c:extLst>
            <c:ext xmlns:c16="http://schemas.microsoft.com/office/drawing/2014/chart" uri="{C3380CC4-5D6E-409C-BE32-E72D297353CC}">
              <c16:uniqueId val="{00000000-D7F5-4059-BFAD-9392E8A75D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F5-4059-BFAD-9392E8A75D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F5-4059-BFAD-9392E8A75D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21</c:v>
                </c:pt>
                <c:pt idx="6">
                  <c:v>19</c:v>
                </c:pt>
                <c:pt idx="9">
                  <c:v>12</c:v>
                </c:pt>
                <c:pt idx="12">
                  <c:v>12</c:v>
                </c:pt>
              </c:numCache>
            </c:numRef>
          </c:val>
          <c:extLst>
            <c:ext xmlns:c16="http://schemas.microsoft.com/office/drawing/2014/chart" uri="{C3380CC4-5D6E-409C-BE32-E72D297353CC}">
              <c16:uniqueId val="{00000003-D7F5-4059-BFAD-9392E8A75D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c:v>
                </c:pt>
                <c:pt idx="3">
                  <c:v>20</c:v>
                </c:pt>
                <c:pt idx="6">
                  <c:v>26</c:v>
                </c:pt>
                <c:pt idx="9">
                  <c:v>26</c:v>
                </c:pt>
                <c:pt idx="12">
                  <c:v>27</c:v>
                </c:pt>
              </c:numCache>
            </c:numRef>
          </c:val>
          <c:extLst>
            <c:ext xmlns:c16="http://schemas.microsoft.com/office/drawing/2014/chart" uri="{C3380CC4-5D6E-409C-BE32-E72D297353CC}">
              <c16:uniqueId val="{00000004-D7F5-4059-BFAD-9392E8A75D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F5-4059-BFAD-9392E8A75D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F5-4059-BFAD-9392E8A75D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202</c:v>
                </c:pt>
                <c:pt idx="3">
                  <c:v>242</c:v>
                </c:pt>
                <c:pt idx="6">
                  <c:v>257</c:v>
                </c:pt>
                <c:pt idx="9">
                  <c:v>292</c:v>
                </c:pt>
                <c:pt idx="12">
                  <c:v>389</c:v>
                </c:pt>
              </c:numCache>
            </c:numRef>
          </c:val>
          <c:extLst>
            <c:ext xmlns:c16="http://schemas.microsoft.com/office/drawing/2014/chart" uri="{C3380CC4-5D6E-409C-BE32-E72D297353CC}">
              <c16:uniqueId val="{00000007-D7F5-4059-BFAD-9392E8A75D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c:v>
                </c:pt>
                <c:pt idx="2">
                  <c:v>#N/A</c:v>
                </c:pt>
                <c:pt idx="3">
                  <c:v>#N/A</c:v>
                </c:pt>
                <c:pt idx="4">
                  <c:v>88</c:v>
                </c:pt>
                <c:pt idx="5">
                  <c:v>#N/A</c:v>
                </c:pt>
                <c:pt idx="6">
                  <c:v>#N/A</c:v>
                </c:pt>
                <c:pt idx="7">
                  <c:v>94</c:v>
                </c:pt>
                <c:pt idx="8">
                  <c:v>#N/A</c:v>
                </c:pt>
                <c:pt idx="9">
                  <c:v>#N/A</c:v>
                </c:pt>
                <c:pt idx="10">
                  <c:v>102</c:v>
                </c:pt>
                <c:pt idx="11">
                  <c:v>#N/A</c:v>
                </c:pt>
                <c:pt idx="12">
                  <c:v>#N/A</c:v>
                </c:pt>
                <c:pt idx="13">
                  <c:v>162</c:v>
                </c:pt>
                <c:pt idx="14">
                  <c:v>#N/A</c:v>
                </c:pt>
              </c:numCache>
            </c:numRef>
          </c:val>
          <c:smooth val="0"/>
          <c:extLst>
            <c:ext xmlns:c16="http://schemas.microsoft.com/office/drawing/2014/chart" uri="{C3380CC4-5D6E-409C-BE32-E72D297353CC}">
              <c16:uniqueId val="{00000008-D7F5-4059-BFAD-9392E8A75D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2514</c:v>
                </c:pt>
                <c:pt idx="5">
                  <c:v>2535</c:v>
                </c:pt>
                <c:pt idx="8">
                  <c:v>2407</c:v>
                </c:pt>
                <c:pt idx="11">
                  <c:v>2535</c:v>
                </c:pt>
                <c:pt idx="14">
                  <c:v>2486</c:v>
                </c:pt>
              </c:numCache>
            </c:numRef>
          </c:val>
          <c:extLst>
            <c:ext xmlns:c16="http://schemas.microsoft.com/office/drawing/2014/chart" uri="{C3380CC4-5D6E-409C-BE32-E72D297353CC}">
              <c16:uniqueId val="{00000000-F805-446B-8D0D-70A6915B57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c:v>
                </c:pt>
                <c:pt idx="5">
                  <c:v>4</c:v>
                </c:pt>
                <c:pt idx="8">
                  <c:v>3</c:v>
                </c:pt>
                <c:pt idx="11">
                  <c:v>3</c:v>
                </c:pt>
                <c:pt idx="14">
                  <c:v>3</c:v>
                </c:pt>
              </c:numCache>
            </c:numRef>
          </c:val>
          <c:extLst>
            <c:ext xmlns:c16="http://schemas.microsoft.com/office/drawing/2014/chart" uri="{C3380CC4-5D6E-409C-BE32-E72D297353CC}">
              <c16:uniqueId val="{00000001-F805-446B-8D0D-70A6915B57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2349</c:v>
                </c:pt>
                <c:pt idx="5">
                  <c:v>2226</c:v>
                </c:pt>
                <c:pt idx="8">
                  <c:v>2454</c:v>
                </c:pt>
                <c:pt idx="11">
                  <c:v>2978</c:v>
                </c:pt>
                <c:pt idx="14">
                  <c:v>3131</c:v>
                </c:pt>
              </c:numCache>
            </c:numRef>
          </c:val>
          <c:extLst>
            <c:ext xmlns:c16="http://schemas.microsoft.com/office/drawing/2014/chart" uri="{C3380CC4-5D6E-409C-BE32-E72D297353CC}">
              <c16:uniqueId val="{00000002-F805-446B-8D0D-70A6915B57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05-446B-8D0D-70A6915B57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05-446B-8D0D-70A6915B57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05-446B-8D0D-70A6915B57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762</c:v>
                </c:pt>
                <c:pt idx="3">
                  <c:v>781</c:v>
                </c:pt>
                <c:pt idx="6">
                  <c:v>774</c:v>
                </c:pt>
                <c:pt idx="9">
                  <c:v>730</c:v>
                </c:pt>
                <c:pt idx="12">
                  <c:v>736</c:v>
                </c:pt>
              </c:numCache>
            </c:numRef>
          </c:val>
          <c:extLst>
            <c:ext xmlns:c16="http://schemas.microsoft.com/office/drawing/2014/chart" uri="{C3380CC4-5D6E-409C-BE32-E72D297353CC}">
              <c16:uniqueId val="{00000006-F805-446B-8D0D-70A6915B57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112</c:v>
                </c:pt>
                <c:pt idx="3">
                  <c:v>91</c:v>
                </c:pt>
                <c:pt idx="6">
                  <c:v>73</c:v>
                </c:pt>
                <c:pt idx="9">
                  <c:v>61</c:v>
                </c:pt>
                <c:pt idx="12">
                  <c:v>49</c:v>
                </c:pt>
              </c:numCache>
            </c:numRef>
          </c:val>
          <c:extLst>
            <c:ext xmlns:c16="http://schemas.microsoft.com/office/drawing/2014/chart" uri="{C3380CC4-5D6E-409C-BE32-E72D297353CC}">
              <c16:uniqueId val="{00000007-F805-446B-8D0D-70A6915B57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236</c:v>
                </c:pt>
                <c:pt idx="3">
                  <c:v>253</c:v>
                </c:pt>
                <c:pt idx="6">
                  <c:v>283</c:v>
                </c:pt>
                <c:pt idx="9">
                  <c:v>276</c:v>
                </c:pt>
                <c:pt idx="12">
                  <c:v>324</c:v>
                </c:pt>
              </c:numCache>
            </c:numRef>
          </c:val>
          <c:extLst>
            <c:ext xmlns:c16="http://schemas.microsoft.com/office/drawing/2014/chart" uri="{C3380CC4-5D6E-409C-BE32-E72D297353CC}">
              <c16:uniqueId val="{00000008-F805-446B-8D0D-70A6915B57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c:v>
                </c:pt>
                <c:pt idx="3">
                  <c:v>39</c:v>
                </c:pt>
                <c:pt idx="6">
                  <c:v>168</c:v>
                </c:pt>
                <c:pt idx="9">
                  <c:v>150</c:v>
                </c:pt>
                <c:pt idx="12">
                  <c:v>129</c:v>
                </c:pt>
              </c:numCache>
            </c:numRef>
          </c:val>
          <c:extLst>
            <c:ext xmlns:c16="http://schemas.microsoft.com/office/drawing/2014/chart" uri="{C3380CC4-5D6E-409C-BE32-E72D297353CC}">
              <c16:uniqueId val="{00000009-F805-446B-8D0D-70A6915B57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3081</c:v>
                </c:pt>
                <c:pt idx="3">
                  <c:v>3363</c:v>
                </c:pt>
                <c:pt idx="6">
                  <c:v>3306</c:v>
                </c:pt>
                <c:pt idx="9">
                  <c:v>3509</c:v>
                </c:pt>
                <c:pt idx="12">
                  <c:v>3388</c:v>
                </c:pt>
              </c:numCache>
            </c:numRef>
          </c:val>
          <c:extLst>
            <c:ext xmlns:c16="http://schemas.microsoft.com/office/drawing/2014/chart" uri="{C3380CC4-5D6E-409C-BE32-E72D297353CC}">
              <c16:uniqueId val="{0000000A-F805-446B-8D0D-70A6915B57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05-446B-8D0D-70A6915B57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448</c:v>
                </c:pt>
                <c:pt idx="1">
                  <c:v>489</c:v>
                </c:pt>
                <c:pt idx="2">
                  <c:v>588</c:v>
                </c:pt>
              </c:numCache>
            </c:numRef>
          </c:val>
          <c:extLst>
            <c:ext xmlns:c16="http://schemas.microsoft.com/office/drawing/2014/chart" uri="{C3380CC4-5D6E-409C-BE32-E72D297353CC}">
              <c16:uniqueId val="{00000000-A64D-4F3F-B234-0E1AA31A40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275</c:v>
                </c:pt>
                <c:pt idx="1">
                  <c:v>334</c:v>
                </c:pt>
                <c:pt idx="2">
                  <c:v>334</c:v>
                </c:pt>
              </c:numCache>
            </c:numRef>
          </c:val>
          <c:extLst>
            <c:ext xmlns:c16="http://schemas.microsoft.com/office/drawing/2014/chart" uri="{C3380CC4-5D6E-409C-BE32-E72D297353CC}">
              <c16:uniqueId val="{00000001-A64D-4F3F-B234-0E1AA31A40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1726</c:v>
                </c:pt>
                <c:pt idx="1">
                  <c:v>2139</c:v>
                </c:pt>
                <c:pt idx="2">
                  <c:v>2177</c:v>
                </c:pt>
              </c:numCache>
            </c:numRef>
          </c:val>
          <c:extLst>
            <c:ext xmlns:c16="http://schemas.microsoft.com/office/drawing/2014/chart" uri="{C3380CC4-5D6E-409C-BE32-E72D297353CC}">
              <c16:uniqueId val="{00000002-A64D-4F3F-B234-0E1AA31A40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過年度大型投資的事業の財源としての起債償還がピークを迎えて</a:t>
          </a:r>
          <a:r>
            <a:rPr kumimoji="1" lang="ja-JP" altLang="en-US" sz="1100">
              <a:solidFill>
                <a:schemeClr val="dk1"/>
              </a:solidFill>
              <a:effectLst/>
              <a:latin typeface="+mn-lt"/>
              <a:ea typeface="+mn-ea"/>
              <a:cs typeface="+mn-cs"/>
            </a:rPr>
            <a:t>いるため、元利償還金等が増加した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年度は臨時財政対策債のみの起債とし、地方債現在高を減らすことで将来負担の軽減に繋げる。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本村の減債基金積立金には、満期一括償還地方債の償還の財源に係るものはない。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将来負担額は、地方債現在高のピークを越え前年度比減となったが依然として高い水準にある。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充当可能財源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基金積立を実施出来たことで</a:t>
          </a:r>
          <a:r>
            <a:rPr kumimoji="1" lang="ja-JP" altLang="en-US" sz="1100">
              <a:solidFill>
                <a:schemeClr val="dk1"/>
              </a:solidFill>
              <a:effectLst/>
              <a:latin typeface="+mn-lt"/>
              <a:ea typeface="+mn-ea"/>
              <a:cs typeface="+mn-cs"/>
            </a:rPr>
            <a:t>前年度比増となった。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起債の抑制や基金の確保を行い、</a:t>
          </a:r>
          <a:r>
            <a:rPr kumimoji="1" lang="ja-JP" altLang="ja-JP" sz="1100">
              <a:solidFill>
                <a:schemeClr val="dk1"/>
              </a:solidFill>
              <a:effectLst/>
              <a:latin typeface="+mn-lt"/>
              <a:ea typeface="+mn-ea"/>
              <a:cs typeface="+mn-cs"/>
            </a:rPr>
            <a:t>将来負担を鑑みた財政運営を行う。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財政調整基金は取崩し</a:t>
          </a:r>
          <a:r>
            <a:rPr lang="ja-JP" altLang="en-US" sz="1100" b="0" i="0" baseline="0">
              <a:solidFill>
                <a:schemeClr val="dk1"/>
              </a:solidFill>
              <a:effectLst/>
              <a:latin typeface="+mn-lt"/>
              <a:ea typeface="+mn-ea"/>
              <a:cs typeface="+mn-cs"/>
            </a:rPr>
            <a:t>がなく</a:t>
          </a:r>
          <a:r>
            <a:rPr lang="ja-JP" altLang="ja-JP" sz="1100" b="0" i="0" baseline="0">
              <a:solidFill>
                <a:schemeClr val="dk1"/>
              </a:solidFill>
              <a:effectLst/>
              <a:latin typeface="+mn-lt"/>
              <a:ea typeface="+mn-ea"/>
              <a:cs typeface="+mn-cs"/>
            </a:rPr>
            <a:t>積立を行うことが出来た。</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減債基金は公債費増</a:t>
          </a:r>
          <a:r>
            <a:rPr lang="ja-JP" altLang="en-US" sz="1100" b="0" i="0" baseline="0">
              <a:solidFill>
                <a:schemeClr val="dk1"/>
              </a:solidFill>
              <a:effectLst/>
              <a:latin typeface="+mn-lt"/>
              <a:ea typeface="+mn-ea"/>
              <a:cs typeface="+mn-cs"/>
            </a:rPr>
            <a:t>が増加したものの取崩しを行わず前年度同額を確保した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その他特定目的基金では、一部で</a:t>
          </a:r>
          <a:r>
            <a:rPr lang="ja-JP" altLang="ja-JP" sz="1100" b="0" i="0" baseline="0">
              <a:solidFill>
                <a:schemeClr val="dk1"/>
              </a:solidFill>
              <a:effectLst/>
              <a:latin typeface="+mn-lt"/>
              <a:ea typeface="+mn-ea"/>
              <a:cs typeface="+mn-cs"/>
            </a:rPr>
            <a:t>取崩しを行ったが、最終的には積み増しを行うことが出来た。</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全体としては、前年度末比</a:t>
          </a:r>
          <a:r>
            <a:rPr lang="en-US" altLang="ja-JP" sz="1100" b="0" i="0" baseline="0">
              <a:solidFill>
                <a:schemeClr val="dk1"/>
              </a:solidFill>
              <a:effectLst/>
              <a:latin typeface="+mn-lt"/>
              <a:ea typeface="+mn-ea"/>
              <a:cs typeface="+mn-cs"/>
            </a:rPr>
            <a:t>+137</a:t>
          </a:r>
          <a:r>
            <a:rPr lang="ja-JP" altLang="en-US"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本村は活火山を有する外洋に囲まれた離島であり噴火災害や台風災害の影響を受けやすいことから、不測の財政需要に対応するため、財政調整基金を一定額確保したうえで、決算剰余金等を第</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次三宅村総合計画に基づき、個々の特定目的基金に計画的に積み立てる。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・庁舎建設基金：庁舎を建設するための資金に充当するため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・環境保全基金：自然環境の保全及び村民のより快適な生活環境の創出のための経費の財源に充てるため。三宅村残土処分場の適正な維持管理の経費、クリーンセンター管理等の財源に充てるため。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・土地開発基金：土地の先行取得を行い、地域の秩序ある整備と公共の福祉の増進に資するため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・公共施設整備基金：三宅村基本計画に定める公共施設の整備に必要な資金を積立てるため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・ふるさと振興基金：自ら考え自ら行う地域づくり事業に要する経費の財源に充てるため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・福祉対策基金：福祉事業を推進し、生き生きと暮らせる村づくりを図る事業の財源に充てるため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・みどりの島再生基金：みどり豊かな故郷三宅島を再生する事業に充てるため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本年度は</a:t>
          </a:r>
          <a:r>
            <a:rPr kumimoji="1" lang="ja-JP" altLang="en-US" sz="1100">
              <a:solidFill>
                <a:schemeClr val="dk1"/>
              </a:solidFill>
              <a:effectLst/>
              <a:latin typeface="+mn-lt"/>
              <a:ea typeface="+mn-ea"/>
              <a:cs typeface="+mn-cs"/>
            </a:rPr>
            <a:t>大きな</a:t>
          </a:r>
          <a:r>
            <a:rPr kumimoji="1" lang="ja-JP" altLang="ja-JP" sz="1100">
              <a:solidFill>
                <a:schemeClr val="dk1"/>
              </a:solidFill>
              <a:effectLst/>
              <a:latin typeface="+mn-lt"/>
              <a:ea typeface="+mn-ea"/>
              <a:cs typeface="+mn-cs"/>
            </a:rPr>
            <a:t>取崩しを行わず、</a:t>
          </a:r>
          <a:r>
            <a:rPr kumimoji="1" lang="ja-JP" altLang="en-US" sz="1100">
              <a:solidFill>
                <a:schemeClr val="dk1"/>
              </a:solidFill>
              <a:effectLst/>
              <a:latin typeface="+mn-lt"/>
              <a:ea typeface="+mn-ea"/>
              <a:cs typeface="+mn-cs"/>
            </a:rPr>
            <a:t>積み立てることができたため、</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百万円の増となった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・年度当初に財源</a:t>
          </a:r>
          <a:r>
            <a:rPr kumimoji="1" lang="ja-JP" altLang="en-US" sz="1100" b="0" i="0" baseline="0">
              <a:solidFill>
                <a:schemeClr val="dk1"/>
              </a:solidFill>
              <a:effectLst/>
              <a:latin typeface="+mn-lt"/>
              <a:ea typeface="+mn-ea"/>
              <a:cs typeface="+mn-cs"/>
            </a:rPr>
            <a:t>調整</a:t>
          </a:r>
          <a:r>
            <a:rPr kumimoji="1" lang="ja-JP" altLang="ja-JP" sz="1100" b="0" i="0" baseline="0">
              <a:solidFill>
                <a:schemeClr val="dk1"/>
              </a:solidFill>
              <a:effectLst/>
              <a:latin typeface="+mn-lt"/>
              <a:ea typeface="+mn-ea"/>
              <a:cs typeface="+mn-cs"/>
            </a:rPr>
            <a:t>として取崩しを行うことはあるが、年度末には出来る限り積戻しを行っていきたい。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・第</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次三宅村総合計画に基づき、</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ヶ年実施計画と調整を図りつつ、計画的な基金積立を行う。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本年度は取崩しを行わず、積み立てることができた</a:t>
          </a:r>
          <a:r>
            <a:rPr kumimoji="1" lang="ja-JP" altLang="ja-JP" sz="1100">
              <a:solidFill>
                <a:schemeClr val="dk1"/>
              </a:solidFill>
              <a:effectLst/>
              <a:latin typeface="+mn-lt"/>
              <a:ea typeface="+mn-ea"/>
              <a:cs typeface="+mn-cs"/>
            </a:rPr>
            <a:t>ため、全体として</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99</a:t>
          </a:r>
          <a:r>
            <a:rPr kumimoji="1" lang="ja-JP" altLang="en-US" sz="1100">
              <a:solidFill>
                <a:schemeClr val="dk1"/>
              </a:solidFill>
              <a:effectLst/>
              <a:latin typeface="+mn-lt"/>
              <a:ea typeface="+mn-ea"/>
              <a:cs typeface="+mn-cs"/>
            </a:rPr>
            <a:t>百万円の増となった。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今後も台風等の突発的な財政需要に備え、</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億円をベースに運用を行っていきたい。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本年度は取崩しを行わず、</a:t>
          </a:r>
          <a:r>
            <a:rPr kumimoji="1" lang="ja-JP" altLang="en-US" sz="1100">
              <a:solidFill>
                <a:schemeClr val="dk1"/>
              </a:solidFill>
              <a:effectLst/>
              <a:latin typeface="+mn-lt"/>
              <a:ea typeface="+mn-ea"/>
              <a:cs typeface="+mn-cs"/>
            </a:rPr>
            <a:t>前年度同額を維持することができた</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現在公債費のピークを迎えているため、積立を含め本基金を有効に活用して健全な財政運営を図る。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
2,270
55.26
4,366,332
4,192,024
174,308
1,887,850
3,387,998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年度の財政力指数は、単年度数値で</a:t>
          </a:r>
          <a:r>
            <a:rPr kumimoji="1" lang="en-US" altLang="ja-JP" sz="1100" b="0" i="0" u="none" strike="noStrike" kern="0" cap="none" spc="0" normalizeH="0" baseline="0" noProof="0">
              <a:ln>
                <a:noFill/>
              </a:ln>
              <a:solidFill>
                <a:prstClr val="black"/>
              </a:solidFill>
              <a:effectLst/>
              <a:uLnTx/>
              <a:uFillTx/>
              <a:latin typeface="+mn-lt"/>
              <a:ea typeface="+mn-ea"/>
              <a:cs typeface="+mn-cs"/>
            </a:rPr>
            <a:t>0.203</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0.019</a:t>
          </a:r>
          <a:r>
            <a:rPr kumimoji="1" lang="ja-JP" altLang="ja-JP" sz="1100" b="0" i="0" u="none" strike="noStrike" kern="0" cap="none" spc="0" normalizeH="0" baseline="0" noProof="0">
              <a:ln>
                <a:noFill/>
              </a:ln>
              <a:solidFill>
                <a:prstClr val="black"/>
              </a:solidFill>
              <a:effectLst/>
              <a:uLnTx/>
              <a:uFillTx/>
              <a:latin typeface="+mn-lt"/>
              <a:ea typeface="+mn-ea"/>
              <a:cs typeface="+mn-cs"/>
            </a:rPr>
            <a:t>ポント減少した。</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ヵ年平均では</a:t>
          </a:r>
          <a:r>
            <a:rPr kumimoji="1" lang="en-US" altLang="ja-JP" sz="1100" b="0" i="0" u="none" strike="noStrike" kern="0" cap="none" spc="0" normalizeH="0" baseline="0" noProof="0">
              <a:ln>
                <a:noFill/>
              </a:ln>
              <a:solidFill>
                <a:prstClr val="black"/>
              </a:solidFill>
              <a:effectLst/>
              <a:uLnTx/>
              <a:uFillTx/>
              <a:latin typeface="+mn-lt"/>
              <a:ea typeface="+mn-ea"/>
              <a:cs typeface="+mn-cs"/>
            </a:rPr>
            <a:t>0.222</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0.011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少した。単年度数値の増減の主な要因としては、基準財政収入額において市町村民税所得割、固定資産税、地方消費税交付金等が減少したためである。類似団体内平均値はほぼ同ポイントだが、依然として全国平均を下回る状況であることから、引き続き地方税収の増に向けて適切な課税、現年度の徴収を強化することで滞納に繋げない取り組みをより一層強化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73176</xdr:rowOff>
    </xdr:to>
    <xdr:cxnSp macro="">
      <xdr:nvCxnSpPr>
        <xdr:cNvPr id="70" name="直線コネクタ 69"/>
        <xdr:cNvCxnSpPr/>
      </xdr:nvCxnSpPr>
      <xdr:spPr>
        <a:xfrm>
          <a:off x="3752850" y="7426355"/>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xdr:cNvCxnSpPr/>
      </xdr:nvCxnSpPr>
      <xdr:spPr>
        <a:xfrm>
          <a:off x="2940050" y="741486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a:off x="2127250" y="740337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333500" y="74033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xdr:cNvSpPr txBox="1"/>
      </xdr:nvSpPr>
      <xdr:spPr>
        <a:xfrm>
          <a:off x="17843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464050" y="73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xdr:cNvSpPr txBox="1"/>
      </xdr:nvSpPr>
      <xdr:spPr>
        <a:xfrm>
          <a:off x="4584700" y="737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3702050" y="737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409950" y="746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2889250" y="7367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597150" y="74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095500" y="73563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282700" y="73563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xdr:cNvSpPr txBox="1"/>
      </xdr:nvSpPr>
      <xdr:spPr>
        <a:xfrm>
          <a:off x="9715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年度の経常収支比率は、単年度数値で</a:t>
          </a:r>
          <a:r>
            <a:rPr kumimoji="1" lang="en-US" altLang="ja-JP" sz="1100" b="0" i="0" u="none" strike="noStrike" kern="0" cap="none" spc="0" normalizeH="0" baseline="0" noProof="0">
              <a:ln>
                <a:noFill/>
              </a:ln>
              <a:solidFill>
                <a:prstClr val="black"/>
              </a:solidFill>
              <a:effectLst/>
              <a:uLnTx/>
              <a:uFillTx/>
              <a:latin typeface="+mn-lt"/>
              <a:ea typeface="+mn-ea"/>
              <a:cs typeface="+mn-cs"/>
            </a:rPr>
            <a:t>83.0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13.9</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した。主な要因としては、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公債費が増加した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今後も村税を初めとした経常収入の増加と起債額を抑えることで将来負担の削減に向けた各種取り組みを推進する。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143383</xdr:rowOff>
    </xdr:from>
    <xdr:to>
      <xdr:col>23</xdr:col>
      <xdr:colOff>133350</xdr:colOff>
      <xdr:row>64</xdr:row>
      <xdr:rowOff>135890</xdr:rowOff>
    </xdr:to>
    <xdr:cxnSp macro="">
      <xdr:nvCxnSpPr>
        <xdr:cNvPr id="131" name="直線コネクタ 130"/>
        <xdr:cNvCxnSpPr/>
      </xdr:nvCxnSpPr>
      <xdr:spPr>
        <a:xfrm>
          <a:off x="3752850" y="10537063"/>
          <a:ext cx="762000" cy="3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4584700" y="10660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143383</xdr:rowOff>
    </xdr:from>
    <xdr:to>
      <xdr:col>19</xdr:col>
      <xdr:colOff>133350</xdr:colOff>
      <xdr:row>65</xdr:row>
      <xdr:rowOff>17526</xdr:rowOff>
    </xdr:to>
    <xdr:cxnSp macro="">
      <xdr:nvCxnSpPr>
        <xdr:cNvPr id="134" name="直線コネクタ 133"/>
        <xdr:cNvCxnSpPr/>
      </xdr:nvCxnSpPr>
      <xdr:spPr>
        <a:xfrm flipV="1">
          <a:off x="2940050" y="10537063"/>
          <a:ext cx="812800" cy="37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159893</xdr:rowOff>
    </xdr:to>
    <xdr:cxnSp macro="">
      <xdr:nvCxnSpPr>
        <xdr:cNvPr id="137" name="直線コネクタ 136"/>
        <xdr:cNvCxnSpPr/>
      </xdr:nvCxnSpPr>
      <xdr:spPr>
        <a:xfrm flipV="1">
          <a:off x="2127250" y="10914126"/>
          <a:ext cx="8128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xdr:cNvSpPr txBox="1"/>
      </xdr:nvSpPr>
      <xdr:spPr>
        <a:xfrm>
          <a:off x="2597150" y="1063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159893</xdr:rowOff>
    </xdr:to>
    <xdr:cxnSp macro="">
      <xdr:nvCxnSpPr>
        <xdr:cNvPr id="140" name="直線コネクタ 139"/>
        <xdr:cNvCxnSpPr/>
      </xdr:nvCxnSpPr>
      <xdr:spPr>
        <a:xfrm>
          <a:off x="1333500" y="10933430"/>
          <a:ext cx="79375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xdr:cNvSpPr txBox="1"/>
      </xdr:nvSpPr>
      <xdr:spPr>
        <a:xfrm>
          <a:off x="1784350" y="106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0" name="楕円 149"/>
        <xdr:cNvSpPr/>
      </xdr:nvSpPr>
      <xdr:spPr>
        <a:xfrm>
          <a:off x="4464050" y="10814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1" name="財政構造の弾力性該当値テキスト"/>
        <xdr:cNvSpPr txBox="1"/>
      </xdr:nvSpPr>
      <xdr:spPr>
        <a:xfrm>
          <a:off x="4584700" y="1078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92583</xdr:rowOff>
    </xdr:from>
    <xdr:to>
      <xdr:col>19</xdr:col>
      <xdr:colOff>184150</xdr:colOff>
      <xdr:row>63</xdr:row>
      <xdr:rowOff>22733</xdr:rowOff>
    </xdr:to>
    <xdr:sp macro="" textlink="">
      <xdr:nvSpPr>
        <xdr:cNvPr id="152" name="楕円 151"/>
        <xdr:cNvSpPr/>
      </xdr:nvSpPr>
      <xdr:spPr>
        <a:xfrm>
          <a:off x="3702050" y="10486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32910</xdr:rowOff>
    </xdr:from>
    <xdr:ext cx="736600" cy="259045"/>
    <xdr:sp macro="" textlink="">
      <xdr:nvSpPr>
        <xdr:cNvPr id="153" name="テキスト ボックス 152"/>
        <xdr:cNvSpPr txBox="1"/>
      </xdr:nvSpPr>
      <xdr:spPr>
        <a:xfrm>
          <a:off x="3409950" y="10258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4" name="楕円 153"/>
        <xdr:cNvSpPr/>
      </xdr:nvSpPr>
      <xdr:spPr>
        <a:xfrm>
          <a:off x="2889250" y="1086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5" name="テキスト ボックス 154"/>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109093</xdr:rowOff>
    </xdr:from>
    <xdr:to>
      <xdr:col>11</xdr:col>
      <xdr:colOff>82550</xdr:colOff>
      <xdr:row>66</xdr:row>
      <xdr:rowOff>39243</xdr:rowOff>
    </xdr:to>
    <xdr:sp macro="" textlink="">
      <xdr:nvSpPr>
        <xdr:cNvPr id="156" name="楕円 155"/>
        <xdr:cNvSpPr/>
      </xdr:nvSpPr>
      <xdr:spPr>
        <a:xfrm>
          <a:off x="2095500" y="110056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24020</xdr:rowOff>
    </xdr:from>
    <xdr:ext cx="762000" cy="259045"/>
    <xdr:sp macro="" textlink="">
      <xdr:nvSpPr>
        <xdr:cNvPr id="157" name="テキスト ボックス 156"/>
        <xdr:cNvSpPr txBox="1"/>
      </xdr:nvSpPr>
      <xdr:spPr>
        <a:xfrm>
          <a:off x="1784350" y="110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8" name="楕円 157"/>
        <xdr:cNvSpPr/>
      </xdr:nvSpPr>
      <xdr:spPr>
        <a:xfrm>
          <a:off x="1282700" y="108864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59" name="テキスト ボックス 158"/>
        <xdr:cNvSpPr txBox="1"/>
      </xdr:nvSpPr>
      <xdr:spPr>
        <a:xfrm>
          <a:off x="97155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人当たり人件費・物件費等決算額は、前年度と比べ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30,778</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の増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となった。類似団体内平均値と比べ高い水準にあるのは、人口に対して島内</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地区に公共施設が分散している点、離島環境に起因する塩害や風害に係る経費、火山ガスに係る施設や測定器等の保守管理等経費、村営住宅等の維持管理が発生しているためである。今後も、優先順位を付け、維持管理等の抑制をはじめ、施設等の更新時期なども考えながら、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14694</xdr:rowOff>
    </xdr:from>
    <xdr:to>
      <xdr:col>23</xdr:col>
      <xdr:colOff>133350</xdr:colOff>
      <xdr:row>83</xdr:row>
      <xdr:rowOff>29547</xdr:rowOff>
    </xdr:to>
    <xdr:cxnSp macro="">
      <xdr:nvCxnSpPr>
        <xdr:cNvPr id="191" name="直線コネクタ 190"/>
        <xdr:cNvCxnSpPr/>
      </xdr:nvCxnSpPr>
      <xdr:spPr>
        <a:xfrm>
          <a:off x="3752850" y="13928814"/>
          <a:ext cx="762000" cy="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14694</xdr:rowOff>
    </xdr:from>
    <xdr:to>
      <xdr:col>19</xdr:col>
      <xdr:colOff>133350</xdr:colOff>
      <xdr:row>83</xdr:row>
      <xdr:rowOff>19021</xdr:rowOff>
    </xdr:to>
    <xdr:cxnSp macro="">
      <xdr:nvCxnSpPr>
        <xdr:cNvPr id="194" name="直線コネクタ 193"/>
        <xdr:cNvCxnSpPr/>
      </xdr:nvCxnSpPr>
      <xdr:spPr>
        <a:xfrm flipV="1">
          <a:off x="2940050" y="13928814"/>
          <a:ext cx="8128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158150</xdr:rowOff>
    </xdr:from>
    <xdr:to>
      <xdr:col>15</xdr:col>
      <xdr:colOff>82550</xdr:colOff>
      <xdr:row>83</xdr:row>
      <xdr:rowOff>19021</xdr:rowOff>
    </xdr:to>
    <xdr:cxnSp macro="">
      <xdr:nvCxnSpPr>
        <xdr:cNvPr id="197" name="直線コネクタ 196"/>
        <xdr:cNvCxnSpPr/>
      </xdr:nvCxnSpPr>
      <xdr:spPr>
        <a:xfrm>
          <a:off x="2127250" y="13904630"/>
          <a:ext cx="8128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154663</xdr:rowOff>
    </xdr:from>
    <xdr:to>
      <xdr:col>11</xdr:col>
      <xdr:colOff>31750</xdr:colOff>
      <xdr:row>82</xdr:row>
      <xdr:rowOff>158150</xdr:rowOff>
    </xdr:to>
    <xdr:cxnSp macro="">
      <xdr:nvCxnSpPr>
        <xdr:cNvPr id="200" name="直線コネクタ 199"/>
        <xdr:cNvCxnSpPr/>
      </xdr:nvCxnSpPr>
      <xdr:spPr>
        <a:xfrm>
          <a:off x="1333500" y="13901143"/>
          <a:ext cx="79375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150197</xdr:rowOff>
    </xdr:from>
    <xdr:to>
      <xdr:col>23</xdr:col>
      <xdr:colOff>184150</xdr:colOff>
      <xdr:row>83</xdr:row>
      <xdr:rowOff>80347</xdr:rowOff>
    </xdr:to>
    <xdr:sp macro="" textlink="">
      <xdr:nvSpPr>
        <xdr:cNvPr id="210" name="楕円 209"/>
        <xdr:cNvSpPr/>
      </xdr:nvSpPr>
      <xdr:spPr>
        <a:xfrm>
          <a:off x="4464050" y="13896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122274</xdr:rowOff>
    </xdr:from>
    <xdr:ext cx="762000" cy="259045"/>
    <xdr:sp macro="" textlink="">
      <xdr:nvSpPr>
        <xdr:cNvPr id="211" name="人件費・物件費等の状況該当値テキスト"/>
        <xdr:cNvSpPr txBox="1"/>
      </xdr:nvSpPr>
      <xdr:spPr>
        <a:xfrm>
          <a:off x="4584700" y="1386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135344</xdr:rowOff>
    </xdr:from>
    <xdr:to>
      <xdr:col>19</xdr:col>
      <xdr:colOff>184150</xdr:colOff>
      <xdr:row>83</xdr:row>
      <xdr:rowOff>65494</xdr:rowOff>
    </xdr:to>
    <xdr:sp macro="" textlink="">
      <xdr:nvSpPr>
        <xdr:cNvPr id="212" name="楕円 211"/>
        <xdr:cNvSpPr/>
      </xdr:nvSpPr>
      <xdr:spPr>
        <a:xfrm>
          <a:off x="3702050" y="13881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50271</xdr:rowOff>
    </xdr:from>
    <xdr:ext cx="736600" cy="259045"/>
    <xdr:sp macro="" textlink="">
      <xdr:nvSpPr>
        <xdr:cNvPr id="213" name="テキスト ボックス 212"/>
        <xdr:cNvSpPr txBox="1"/>
      </xdr:nvSpPr>
      <xdr:spPr>
        <a:xfrm>
          <a:off x="3409950" y="1396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139671</xdr:rowOff>
    </xdr:from>
    <xdr:to>
      <xdr:col>15</xdr:col>
      <xdr:colOff>133350</xdr:colOff>
      <xdr:row>83</xdr:row>
      <xdr:rowOff>69821</xdr:rowOff>
    </xdr:to>
    <xdr:sp macro="" textlink="">
      <xdr:nvSpPr>
        <xdr:cNvPr id="214" name="楕円 213"/>
        <xdr:cNvSpPr/>
      </xdr:nvSpPr>
      <xdr:spPr>
        <a:xfrm>
          <a:off x="2889250" y="13886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54598</xdr:rowOff>
    </xdr:from>
    <xdr:ext cx="762000" cy="259045"/>
    <xdr:sp macro="" textlink="">
      <xdr:nvSpPr>
        <xdr:cNvPr id="215" name="テキスト ボックス 214"/>
        <xdr:cNvSpPr txBox="1"/>
      </xdr:nvSpPr>
      <xdr:spPr>
        <a:xfrm>
          <a:off x="2597150" y="1396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107350</xdr:rowOff>
    </xdr:from>
    <xdr:to>
      <xdr:col>11</xdr:col>
      <xdr:colOff>82550</xdr:colOff>
      <xdr:row>83</xdr:row>
      <xdr:rowOff>37500</xdr:rowOff>
    </xdr:to>
    <xdr:sp macro="" textlink="">
      <xdr:nvSpPr>
        <xdr:cNvPr id="216" name="楕円 215"/>
        <xdr:cNvSpPr/>
      </xdr:nvSpPr>
      <xdr:spPr>
        <a:xfrm>
          <a:off x="2095500" y="138538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22277</xdr:rowOff>
    </xdr:from>
    <xdr:ext cx="762000" cy="259045"/>
    <xdr:sp macro="" textlink="">
      <xdr:nvSpPr>
        <xdr:cNvPr id="217" name="テキスト ボックス 216"/>
        <xdr:cNvSpPr txBox="1"/>
      </xdr:nvSpPr>
      <xdr:spPr>
        <a:xfrm>
          <a:off x="1784350" y="1393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103863</xdr:rowOff>
    </xdr:from>
    <xdr:to>
      <xdr:col>7</xdr:col>
      <xdr:colOff>31750</xdr:colOff>
      <xdr:row>83</xdr:row>
      <xdr:rowOff>34013</xdr:rowOff>
    </xdr:to>
    <xdr:sp macro="" textlink="">
      <xdr:nvSpPr>
        <xdr:cNvPr id="218" name="楕円 217"/>
        <xdr:cNvSpPr/>
      </xdr:nvSpPr>
      <xdr:spPr>
        <a:xfrm>
          <a:off x="1282700" y="138503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18790</xdr:rowOff>
    </xdr:from>
    <xdr:ext cx="762000" cy="259045"/>
    <xdr:sp macro="" textlink="">
      <xdr:nvSpPr>
        <xdr:cNvPr id="219" name="テキスト ボックス 218"/>
        <xdr:cNvSpPr txBox="1"/>
      </xdr:nvSpPr>
      <xdr:spPr>
        <a:xfrm>
          <a:off x="971550" y="1393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年度のラスパイレス指数は、類似団体内平均、全国町村平均と比較して依然として低い水準にある。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主な要因としては、給与表を国準拠としており、人事院勧告についても完全実施しているため水準が低くなっている。今後も引き続き勧告の完全実施による給与の適正化に努める。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71966</xdr:rowOff>
    </xdr:to>
    <xdr:cxnSp macro="">
      <xdr:nvCxnSpPr>
        <xdr:cNvPr id="253" name="直線コネクタ 252"/>
        <xdr:cNvCxnSpPr/>
      </xdr:nvCxnSpPr>
      <xdr:spPr>
        <a:xfrm>
          <a:off x="14712950" y="14313323"/>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63923</xdr:rowOff>
    </xdr:to>
    <xdr:cxnSp macro="">
      <xdr:nvCxnSpPr>
        <xdr:cNvPr id="256" name="直線コネクタ 255"/>
        <xdr:cNvCxnSpPr/>
      </xdr:nvCxnSpPr>
      <xdr:spPr>
        <a:xfrm>
          <a:off x="13903960" y="14305280"/>
          <a:ext cx="80899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146896</xdr:rowOff>
    </xdr:from>
    <xdr:to>
      <xdr:col>72</xdr:col>
      <xdr:colOff>203200</xdr:colOff>
      <xdr:row>85</xdr:row>
      <xdr:rowOff>55880</xdr:rowOff>
    </xdr:to>
    <xdr:cxnSp macro="">
      <xdr:nvCxnSpPr>
        <xdr:cNvPr id="259" name="直線コネクタ 258"/>
        <xdr:cNvCxnSpPr/>
      </xdr:nvCxnSpPr>
      <xdr:spPr>
        <a:xfrm>
          <a:off x="13106400" y="14228656"/>
          <a:ext cx="79756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146896</xdr:rowOff>
    </xdr:from>
    <xdr:to>
      <xdr:col>68</xdr:col>
      <xdr:colOff>152400</xdr:colOff>
      <xdr:row>84</xdr:row>
      <xdr:rowOff>162984</xdr:rowOff>
    </xdr:to>
    <xdr:cxnSp macro="">
      <xdr:nvCxnSpPr>
        <xdr:cNvPr id="262" name="直線コネクタ 261"/>
        <xdr:cNvCxnSpPr/>
      </xdr:nvCxnSpPr>
      <xdr:spPr>
        <a:xfrm flipV="1">
          <a:off x="12293600" y="14228656"/>
          <a:ext cx="8128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xdr:cNvSpPr txBox="1"/>
      </xdr:nvSpPr>
      <xdr:spPr>
        <a:xfrm>
          <a:off x="11950700" y="146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2" name="楕円 271"/>
        <xdr:cNvSpPr/>
      </xdr:nvSpPr>
      <xdr:spPr>
        <a:xfrm>
          <a:off x="15427960" y="142705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3" name="給与水準   （国との比較）該当値テキスト"/>
        <xdr:cNvSpPr txBox="1"/>
      </xdr:nvSpPr>
      <xdr:spPr>
        <a:xfrm>
          <a:off x="15563850" y="1411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4" name="楕円 273"/>
        <xdr:cNvSpPr/>
      </xdr:nvSpPr>
      <xdr:spPr>
        <a:xfrm>
          <a:off x="14665960" y="142625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5" name="テキスト ボックス 274"/>
        <xdr:cNvSpPr txBox="1"/>
      </xdr:nvSpPr>
      <xdr:spPr>
        <a:xfrm>
          <a:off x="14370050" y="1403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6" name="楕円 275"/>
        <xdr:cNvSpPr/>
      </xdr:nvSpPr>
      <xdr:spPr>
        <a:xfrm>
          <a:off x="13868400" y="14254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77" name="テキスト ボックス 276"/>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96096</xdr:rowOff>
    </xdr:from>
    <xdr:to>
      <xdr:col>68</xdr:col>
      <xdr:colOff>203200</xdr:colOff>
      <xdr:row>85</xdr:row>
      <xdr:rowOff>26246</xdr:rowOff>
    </xdr:to>
    <xdr:sp macro="" textlink="">
      <xdr:nvSpPr>
        <xdr:cNvPr id="278" name="楕円 277"/>
        <xdr:cNvSpPr/>
      </xdr:nvSpPr>
      <xdr:spPr>
        <a:xfrm>
          <a:off x="13055600" y="141778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36423</xdr:rowOff>
    </xdr:from>
    <xdr:ext cx="762000" cy="259045"/>
    <xdr:sp macro="" textlink="">
      <xdr:nvSpPr>
        <xdr:cNvPr id="279" name="テキスト ボックス 278"/>
        <xdr:cNvSpPr txBox="1"/>
      </xdr:nvSpPr>
      <xdr:spPr>
        <a:xfrm>
          <a:off x="12763500" y="1395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xdr:cNvSpPr/>
      </xdr:nvSpPr>
      <xdr:spPr>
        <a:xfrm>
          <a:off x="12242800" y="14193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1" name="テキスト ボックス 280"/>
        <xdr:cNvSpPr txBox="1"/>
      </xdr:nvSpPr>
      <xdr:spPr>
        <a:xfrm>
          <a:off x="11950700" y="139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年度の人口千人当たり職員数は</a:t>
          </a:r>
          <a:r>
            <a:rPr kumimoji="1" lang="en-US" altLang="ja-JP" sz="1100" b="0" i="0" u="none" strike="noStrike" kern="0" cap="none" spc="0" normalizeH="0" baseline="0" noProof="0">
              <a:ln>
                <a:noFill/>
              </a:ln>
              <a:solidFill>
                <a:prstClr val="black"/>
              </a:solidFill>
              <a:effectLst/>
              <a:uLnTx/>
              <a:uFillTx/>
              <a:latin typeface="+mn-lt"/>
              <a:ea typeface="+mn-ea"/>
              <a:cs typeface="+mn-cs"/>
            </a:rPr>
            <a:t>38.24</a:t>
          </a:r>
          <a:r>
            <a:rPr kumimoji="1" lang="ja-JP" altLang="ja-JP" sz="1100" b="0" i="0" u="none" strike="noStrike" kern="0" cap="none" spc="0" normalizeH="0" baseline="0" noProof="0">
              <a:ln>
                <a:noFill/>
              </a:ln>
              <a:solidFill>
                <a:prstClr val="black"/>
              </a:solidFill>
              <a:effectLst/>
              <a:uLnTx/>
              <a:uFillTx/>
              <a:latin typeface="+mn-lt"/>
              <a:ea typeface="+mn-ea"/>
              <a:cs typeface="+mn-cs"/>
            </a:rPr>
            <a:t>人となり類似団体内平均値を上回っている。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としては、人口の減少に加え、島内各出張所や保育所、消防救急業務、バス業務などの人員が必要となり、職員数は必然的に多くなっている。また、住民サービスの質を維持するため医療系の専門職員の補充による増などにより、人件費の抑制、職員数の削減は困難な状況である。今後も同規模で推移す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20313</xdr:rowOff>
    </xdr:from>
    <xdr:to>
      <xdr:col>81</xdr:col>
      <xdr:colOff>44450</xdr:colOff>
      <xdr:row>61</xdr:row>
      <xdr:rowOff>44845</xdr:rowOff>
    </xdr:to>
    <xdr:cxnSp macro="">
      <xdr:nvCxnSpPr>
        <xdr:cNvPr id="315" name="直線コネクタ 314"/>
        <xdr:cNvCxnSpPr/>
      </xdr:nvCxnSpPr>
      <xdr:spPr>
        <a:xfrm>
          <a:off x="14712950" y="10246353"/>
          <a:ext cx="762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16023</xdr:rowOff>
    </xdr:from>
    <xdr:to>
      <xdr:col>77</xdr:col>
      <xdr:colOff>44450</xdr:colOff>
      <xdr:row>61</xdr:row>
      <xdr:rowOff>20313</xdr:rowOff>
    </xdr:to>
    <xdr:cxnSp macro="">
      <xdr:nvCxnSpPr>
        <xdr:cNvPr id="318" name="直線コネクタ 317"/>
        <xdr:cNvCxnSpPr/>
      </xdr:nvCxnSpPr>
      <xdr:spPr>
        <a:xfrm>
          <a:off x="13903960" y="10242063"/>
          <a:ext cx="80899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16023</xdr:rowOff>
    </xdr:from>
    <xdr:to>
      <xdr:col>72</xdr:col>
      <xdr:colOff>203200</xdr:colOff>
      <xdr:row>61</xdr:row>
      <xdr:rowOff>29697</xdr:rowOff>
    </xdr:to>
    <xdr:cxnSp macro="">
      <xdr:nvCxnSpPr>
        <xdr:cNvPr id="321" name="直線コネクタ 320"/>
        <xdr:cNvCxnSpPr/>
      </xdr:nvCxnSpPr>
      <xdr:spPr>
        <a:xfrm flipV="1">
          <a:off x="13106400" y="10242063"/>
          <a:ext cx="79756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2349</xdr:rowOff>
    </xdr:from>
    <xdr:to>
      <xdr:col>68</xdr:col>
      <xdr:colOff>152400</xdr:colOff>
      <xdr:row>61</xdr:row>
      <xdr:rowOff>29697</xdr:rowOff>
    </xdr:to>
    <xdr:cxnSp macro="">
      <xdr:nvCxnSpPr>
        <xdr:cNvPr id="324" name="直線コネクタ 323"/>
        <xdr:cNvCxnSpPr/>
      </xdr:nvCxnSpPr>
      <xdr:spPr>
        <a:xfrm>
          <a:off x="12293600" y="10228389"/>
          <a:ext cx="8128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165495</xdr:rowOff>
    </xdr:from>
    <xdr:to>
      <xdr:col>81</xdr:col>
      <xdr:colOff>95250</xdr:colOff>
      <xdr:row>61</xdr:row>
      <xdr:rowOff>95645</xdr:rowOff>
    </xdr:to>
    <xdr:sp macro="" textlink="">
      <xdr:nvSpPr>
        <xdr:cNvPr id="334" name="楕円 333"/>
        <xdr:cNvSpPr/>
      </xdr:nvSpPr>
      <xdr:spPr>
        <a:xfrm>
          <a:off x="15427960" y="1022389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137572</xdr:rowOff>
    </xdr:from>
    <xdr:ext cx="762000" cy="259045"/>
    <xdr:sp macro="" textlink="">
      <xdr:nvSpPr>
        <xdr:cNvPr id="335" name="定員管理の状況該当値テキスト"/>
        <xdr:cNvSpPr txBox="1"/>
      </xdr:nvSpPr>
      <xdr:spPr>
        <a:xfrm>
          <a:off x="15563850" y="1019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140963</xdr:rowOff>
    </xdr:from>
    <xdr:to>
      <xdr:col>77</xdr:col>
      <xdr:colOff>95250</xdr:colOff>
      <xdr:row>61</xdr:row>
      <xdr:rowOff>71113</xdr:rowOff>
    </xdr:to>
    <xdr:sp macro="" textlink="">
      <xdr:nvSpPr>
        <xdr:cNvPr id="336" name="楕円 335"/>
        <xdr:cNvSpPr/>
      </xdr:nvSpPr>
      <xdr:spPr>
        <a:xfrm>
          <a:off x="14665960" y="101993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55890</xdr:rowOff>
    </xdr:from>
    <xdr:ext cx="736600" cy="259045"/>
    <xdr:sp macro="" textlink="">
      <xdr:nvSpPr>
        <xdr:cNvPr id="337" name="テキスト ボックス 336"/>
        <xdr:cNvSpPr txBox="1"/>
      </xdr:nvSpPr>
      <xdr:spPr>
        <a:xfrm>
          <a:off x="14370050" y="1028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136673</xdr:rowOff>
    </xdr:from>
    <xdr:to>
      <xdr:col>73</xdr:col>
      <xdr:colOff>44450</xdr:colOff>
      <xdr:row>61</xdr:row>
      <xdr:rowOff>66823</xdr:rowOff>
    </xdr:to>
    <xdr:sp macro="" textlink="">
      <xdr:nvSpPr>
        <xdr:cNvPr id="338" name="楕円 337"/>
        <xdr:cNvSpPr/>
      </xdr:nvSpPr>
      <xdr:spPr>
        <a:xfrm>
          <a:off x="13868400" y="101950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51600</xdr:rowOff>
    </xdr:from>
    <xdr:ext cx="762000" cy="259045"/>
    <xdr:sp macro="" textlink="">
      <xdr:nvSpPr>
        <xdr:cNvPr id="339" name="テキスト ボックス 338"/>
        <xdr:cNvSpPr txBox="1"/>
      </xdr:nvSpPr>
      <xdr:spPr>
        <a:xfrm>
          <a:off x="13557250" y="102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150347</xdr:rowOff>
    </xdr:from>
    <xdr:to>
      <xdr:col>68</xdr:col>
      <xdr:colOff>203200</xdr:colOff>
      <xdr:row>61</xdr:row>
      <xdr:rowOff>80497</xdr:rowOff>
    </xdr:to>
    <xdr:sp macro="" textlink="">
      <xdr:nvSpPr>
        <xdr:cNvPr id="340" name="楕円 339"/>
        <xdr:cNvSpPr/>
      </xdr:nvSpPr>
      <xdr:spPr>
        <a:xfrm>
          <a:off x="13055600" y="102087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65274</xdr:rowOff>
    </xdr:from>
    <xdr:ext cx="762000" cy="259045"/>
    <xdr:sp macro="" textlink="">
      <xdr:nvSpPr>
        <xdr:cNvPr id="341" name="テキスト ボックス 340"/>
        <xdr:cNvSpPr txBox="1"/>
      </xdr:nvSpPr>
      <xdr:spPr>
        <a:xfrm>
          <a:off x="12763500" y="1029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122999</xdr:rowOff>
    </xdr:from>
    <xdr:to>
      <xdr:col>64</xdr:col>
      <xdr:colOff>152400</xdr:colOff>
      <xdr:row>61</xdr:row>
      <xdr:rowOff>53149</xdr:rowOff>
    </xdr:to>
    <xdr:sp macro="" textlink="">
      <xdr:nvSpPr>
        <xdr:cNvPr id="342" name="楕円 341"/>
        <xdr:cNvSpPr/>
      </xdr:nvSpPr>
      <xdr:spPr>
        <a:xfrm>
          <a:off x="12242800" y="1018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37926</xdr:rowOff>
    </xdr:from>
    <xdr:ext cx="762000" cy="259045"/>
    <xdr:sp macro="" textlink="">
      <xdr:nvSpPr>
        <xdr:cNvPr id="343" name="テキスト ボックス 342"/>
        <xdr:cNvSpPr txBox="1"/>
      </xdr:nvSpPr>
      <xdr:spPr>
        <a:xfrm>
          <a:off x="11950700" y="1026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年度における実質公債費比率の単年度数値は前年度と比べ約</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ポイント増加した。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か年平均においても前年度と比べ</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単年度数値の主な増減要因としては、過年度に実施した大型投資的事業に係る元金償還がピークを迎えているためである。</a:t>
          </a:r>
          <a:r>
            <a:rPr kumimoji="1" lang="en-US" altLang="ja-JP" sz="1100" b="0" i="0" baseline="0">
              <a:solidFill>
                <a:schemeClr val="dk1"/>
              </a:solidFill>
              <a:effectLst/>
              <a:latin typeface="+mn-lt"/>
              <a:ea typeface="+mn-ea"/>
              <a:cs typeface="+mn-cs"/>
            </a:rPr>
            <a:t>R5</a:t>
          </a:r>
          <a:r>
            <a:rPr kumimoji="1" lang="ja-JP" altLang="ja-JP" sz="1100" b="0" i="0" baseline="0">
              <a:solidFill>
                <a:schemeClr val="dk1"/>
              </a:solidFill>
              <a:effectLst/>
              <a:latin typeface="+mn-lt"/>
              <a:ea typeface="+mn-ea"/>
              <a:cs typeface="+mn-cs"/>
            </a:rPr>
            <a:t>年度は、臨時財政対策債のみの起債とし、将来負担の抑制を図る。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148590</xdr:rowOff>
    </xdr:to>
    <xdr:cxnSp macro="">
      <xdr:nvCxnSpPr>
        <xdr:cNvPr id="376" name="直線コネクタ 375"/>
        <xdr:cNvCxnSpPr/>
      </xdr:nvCxnSpPr>
      <xdr:spPr>
        <a:xfrm>
          <a:off x="14712950" y="6925310"/>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556385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52070</xdr:rowOff>
    </xdr:to>
    <xdr:cxnSp macro="">
      <xdr:nvCxnSpPr>
        <xdr:cNvPr id="379" name="直線コネクタ 378"/>
        <xdr:cNvCxnSpPr/>
      </xdr:nvCxnSpPr>
      <xdr:spPr>
        <a:xfrm>
          <a:off x="13903960" y="6877050"/>
          <a:ext cx="80899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3810</xdr:rowOff>
    </xdr:to>
    <xdr:cxnSp macro="">
      <xdr:nvCxnSpPr>
        <xdr:cNvPr id="382" name="直線コネクタ 381"/>
        <xdr:cNvCxnSpPr/>
      </xdr:nvCxnSpPr>
      <xdr:spPr>
        <a:xfrm>
          <a:off x="13106400" y="6808470"/>
          <a:ext cx="7975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102870</xdr:rowOff>
    </xdr:to>
    <xdr:cxnSp macro="">
      <xdr:nvCxnSpPr>
        <xdr:cNvPr id="385" name="直線コネクタ 384"/>
        <xdr:cNvCxnSpPr/>
      </xdr:nvCxnSpPr>
      <xdr:spPr>
        <a:xfrm>
          <a:off x="12293600" y="6744123"/>
          <a:ext cx="8128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xdr:cNvSpPr/>
      </xdr:nvSpPr>
      <xdr:spPr>
        <a:xfrm>
          <a:off x="15427960" y="69710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xdr:cNvSpPr txBox="1"/>
      </xdr:nvSpPr>
      <xdr:spPr>
        <a:xfrm>
          <a:off x="15563850" y="694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xdr:cNvSpPr/>
      </xdr:nvSpPr>
      <xdr:spPr>
        <a:xfrm>
          <a:off x="14665960" y="6874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98" name="テキスト ボックス 397"/>
        <xdr:cNvSpPr txBox="1"/>
      </xdr:nvSpPr>
      <xdr:spPr>
        <a:xfrm>
          <a:off x="14370050" y="665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9" name="楕円 398"/>
        <xdr:cNvSpPr/>
      </xdr:nvSpPr>
      <xdr:spPr>
        <a:xfrm>
          <a:off x="13868400" y="68300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0" name="テキスト ボックス 399"/>
        <xdr:cNvSpPr txBox="1"/>
      </xdr:nvSpPr>
      <xdr:spPr>
        <a:xfrm>
          <a:off x="1355725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1" name="楕円 400"/>
        <xdr:cNvSpPr/>
      </xdr:nvSpPr>
      <xdr:spPr>
        <a:xfrm>
          <a:off x="13055600" y="67576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2" name="テキスト ボックス 401"/>
        <xdr:cNvSpPr txBox="1"/>
      </xdr:nvSpPr>
      <xdr:spPr>
        <a:xfrm>
          <a:off x="127635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3" name="楕円 402"/>
        <xdr:cNvSpPr/>
      </xdr:nvSpPr>
      <xdr:spPr>
        <a:xfrm>
          <a:off x="12242800" y="66971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4" name="テキスト ボックス 403"/>
        <xdr:cNvSpPr txBox="1"/>
      </xdr:nvSpPr>
      <xdr:spPr>
        <a:xfrm>
          <a:off x="11950700" y="646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前年度に引き続き令和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年度においても、将来負担比率は発生していない状況である。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起債額を抑えた財政運営を行</a:t>
          </a:r>
          <a:r>
            <a:rPr kumimoji="1" lang="ja-JP" altLang="en-US" sz="1100" b="0" i="0" u="none" strike="noStrike" kern="0" cap="none" spc="0" normalizeH="0" baseline="0" noProof="0">
              <a:ln>
                <a:noFill/>
              </a:ln>
              <a:solidFill>
                <a:prstClr val="black"/>
              </a:solidFill>
              <a:effectLst/>
              <a:uLnTx/>
              <a:uFillTx/>
              <a:latin typeface="+mn-lt"/>
              <a:ea typeface="+mn-ea"/>
              <a:cs typeface="+mn-cs"/>
            </a:rPr>
            <a:t>うと共に</a:t>
          </a:r>
          <a:r>
            <a:rPr kumimoji="1" lang="ja-JP" altLang="ja-JP" sz="1100" b="0" i="0" u="none" strike="noStrike" kern="0" cap="none" spc="0" normalizeH="0" baseline="0" noProof="0">
              <a:ln>
                <a:noFill/>
              </a:ln>
              <a:solidFill>
                <a:prstClr val="black"/>
              </a:solidFill>
              <a:effectLst/>
              <a:uLnTx/>
              <a:uFillTx/>
              <a:latin typeface="+mn-lt"/>
              <a:ea typeface="+mn-ea"/>
              <a:cs typeface="+mn-cs"/>
            </a:rPr>
            <a:t>、自主財源である基金積立が</a:t>
          </a:r>
          <a:r>
            <a:rPr kumimoji="1" lang="ja-JP" altLang="en-US" sz="1100" b="0" i="0" u="none" strike="noStrike" kern="0" cap="none" spc="0" normalizeH="0" baseline="0" noProof="0">
              <a:ln>
                <a:noFill/>
              </a:ln>
              <a:solidFill>
                <a:prstClr val="black"/>
              </a:solidFill>
              <a:effectLst/>
              <a:uLnTx/>
              <a:uFillTx/>
              <a:latin typeface="+mn-lt"/>
              <a:ea typeface="+mn-ea"/>
              <a:cs typeface="+mn-cs"/>
            </a:rPr>
            <a:t>維持</a:t>
          </a:r>
          <a:r>
            <a:rPr kumimoji="1" lang="ja-JP" altLang="ja-JP" sz="1100" b="0" i="0" u="none" strike="noStrike" kern="0" cap="none" spc="0" normalizeH="0" baseline="0" noProof="0">
              <a:ln>
                <a:noFill/>
              </a:ln>
              <a:solidFill>
                <a:prstClr val="black"/>
              </a:solidFill>
              <a:effectLst/>
              <a:uLnTx/>
              <a:uFillTx/>
              <a:latin typeface="+mn-lt"/>
              <a:ea typeface="+mn-ea"/>
              <a:cs typeface="+mn-cs"/>
            </a:rPr>
            <a:t>出来ているが、償還額のピークを迎えていること、施設老朽化等による改修や更新が予定されていることから、より計画的かつ効率的な地方債や基金の利活用を図り、自己財源の確保とともに、引き続き堅実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
2,270
55.26
4,366,332
4,192,024
174,308
1,887,850
3,387,998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ポイント減少した。主な要因としては、職員（議員含む）数</a:t>
          </a:r>
          <a:r>
            <a:rPr kumimoji="1" lang="ja-JP" altLang="en-US" sz="1100" b="0" i="0" baseline="0">
              <a:solidFill>
                <a:schemeClr val="dk1"/>
              </a:solidFill>
              <a:effectLst/>
              <a:latin typeface="+mn-lt"/>
              <a:ea typeface="+mn-ea"/>
              <a:cs typeface="+mn-cs"/>
            </a:rPr>
            <a:t>が減少した</a:t>
          </a:r>
          <a:r>
            <a:rPr kumimoji="1" lang="ja-JP" altLang="ja-JP" sz="1100" b="0" i="0" baseline="0">
              <a:solidFill>
                <a:schemeClr val="dk1"/>
              </a:solidFill>
              <a:effectLst/>
              <a:latin typeface="+mn-lt"/>
              <a:ea typeface="+mn-ea"/>
              <a:cs typeface="+mn-cs"/>
            </a:rPr>
            <a:t>ため</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給与水準は類似団体と比べ低い水準にあるものの、島内各出張所や保育園、消防救急業務、バス業務に従事する人員を確保する必要があり職員数が多いため、経常収支比率に占める人件費の割合が高くなっていること、また会計年度任用職員も本格的に導入開始したことにより今後も注視が必要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5080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873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125730</xdr:rowOff>
    </xdr:from>
    <xdr:to>
      <xdr:col>20</xdr:col>
      <xdr:colOff>38100</xdr:colOff>
      <xdr:row>37</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類似団体内平均、全国平均を上回っている状況である。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a:t>
          </a:r>
          <a:r>
            <a:rPr kumimoji="1" lang="en-US" altLang="ja-JP" sz="1100" b="0" i="0" baseline="0">
              <a:solidFill>
                <a:schemeClr val="dk1"/>
              </a:solidFill>
              <a:effectLst/>
              <a:latin typeface="+mn-lt"/>
              <a:ea typeface="+mn-ea"/>
              <a:cs typeface="+mn-cs"/>
            </a:rPr>
            <a:t>OA</a:t>
          </a:r>
          <a:r>
            <a:rPr kumimoji="1" lang="ja-JP" altLang="en-US" sz="1100" b="0" i="0" baseline="0">
              <a:solidFill>
                <a:schemeClr val="dk1"/>
              </a:solidFill>
              <a:effectLst/>
              <a:latin typeface="+mn-lt"/>
              <a:ea typeface="+mn-ea"/>
              <a:cs typeface="+mn-cs"/>
            </a:rPr>
            <a:t>機器入替経費が増加</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ためである</a:t>
          </a:r>
          <a:r>
            <a:rPr kumimoji="1" lang="ja-JP" altLang="ja-JP" sz="1100" b="0" i="0" baseline="0">
              <a:solidFill>
                <a:schemeClr val="dk1"/>
              </a:solidFill>
              <a:effectLst/>
              <a:latin typeface="+mn-lt"/>
              <a:ea typeface="+mn-ea"/>
              <a:cs typeface="+mn-cs"/>
            </a:rPr>
            <a:t>。公共施設が島内</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地区に分散している点、火山ガス関係経費の継続的な保守関係の経費、設備機器の交換経費等は引続き見込まれる。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77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18</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7782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69850</xdr:rowOff>
    </xdr:from>
    <xdr:to>
      <xdr:col>73</xdr:col>
      <xdr:colOff>180975</xdr:colOff>
      <xdr:row>18</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155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13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19050</xdr:rowOff>
    </xdr:from>
    <xdr:to>
      <xdr:col>74</xdr:col>
      <xdr:colOff>31750</xdr:colOff>
      <xdr:row>18</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95250</xdr:rowOff>
    </xdr:from>
    <xdr:to>
      <xdr:col>69</xdr:col>
      <xdr:colOff>142875</xdr:colOff>
      <xdr:row>19</xdr:row>
      <xdr:rowOff>25400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10177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減少の主な要因としては、検診等の対象者が減少したためである。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本村の扶助費は国や東京都の制度に基づくものが大部分であり、単独事業が少ないことから、今後も継続して国や東京都の制度の動向を注視し各種制度を有効活用を検討する。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全国平均、類似団体内平均ともに下回っている状況である。</a:t>
          </a:r>
          <a:endParaRPr lang="ja-JP" altLang="ja-JP" sz="1400">
            <a:effectLst/>
          </a:endParaRPr>
        </a:p>
        <a:p>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の主な要因としては、国民健康保険（直営診療施設特別会計）への繰出金</a:t>
          </a:r>
          <a:r>
            <a:rPr kumimoji="1" lang="ja-JP" altLang="en-US" sz="1100">
              <a:solidFill>
                <a:schemeClr val="dk1"/>
              </a:solidFill>
              <a:effectLst/>
              <a:latin typeface="+mn-lt"/>
              <a:ea typeface="+mn-ea"/>
              <a:cs typeface="+mn-cs"/>
            </a:rPr>
            <a:t>が増加したためである</a:t>
          </a:r>
          <a:r>
            <a:rPr kumimoji="1" lang="ja-JP" altLang="ja-JP" sz="1100">
              <a:solidFill>
                <a:schemeClr val="dk1"/>
              </a:solidFill>
              <a:effectLst/>
              <a:latin typeface="+mn-lt"/>
              <a:ea typeface="+mn-ea"/>
              <a:cs typeface="+mn-cs"/>
            </a:rPr>
            <a:t>。独立採算の原則に立ち返った運営の健全化により普通会計の負担額を減らしていくよう引続き努める。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56</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3958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39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37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56</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60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oneCellAnchor>
    <xdr:from>
      <xdr:col>87</xdr:col>
      <xdr:colOff>98425</xdr:colOff>
      <xdr:row>32</xdr:row>
      <xdr:rowOff>101600</xdr:rowOff>
    </xdr:from>
    <xdr:ext cx="4651375" cy="1888722"/>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6008985" y="5466080"/>
          <a:ext cx="4651375" cy="188872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spAutoFit/>
        </a:bodyPr>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たものの</a:t>
          </a:r>
          <a:r>
            <a:rPr kumimoji="1" lang="ja-JP" altLang="ja-JP" sz="1100" b="0" i="0" baseline="0">
              <a:solidFill>
                <a:schemeClr val="dk1"/>
              </a:solidFill>
              <a:effectLst/>
              <a:latin typeface="+mn-lt"/>
              <a:ea typeface="+mn-ea"/>
              <a:cs typeface="+mn-cs"/>
            </a:rPr>
            <a:t>、類似団体内平均、全国平均ともに下回っている状況である。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の主な要因は</a:t>
          </a:r>
          <a:r>
            <a:rPr lang="ja-JP" altLang="en-US" sz="1100" b="0" i="0" baseline="0">
              <a:solidFill>
                <a:schemeClr val="dk1"/>
              </a:solidFill>
              <a:effectLst/>
              <a:latin typeface="+mn-lt"/>
              <a:ea typeface="+mn-ea"/>
              <a:cs typeface="+mn-cs"/>
            </a:rPr>
            <a:t>前年度まで新型コロナの影響により休止していた三宅島オートバイレースの再開による増、及び、国都支出金返納金の増</a:t>
          </a:r>
          <a:r>
            <a:rPr lang="ja-JP" altLang="ja-JP" sz="1100" b="0" i="0" baseline="0">
              <a:solidFill>
                <a:schemeClr val="dk1"/>
              </a:solidFill>
              <a:effectLst/>
              <a:latin typeface="+mn-lt"/>
              <a:ea typeface="+mn-ea"/>
              <a:cs typeface="+mn-cs"/>
            </a:rPr>
            <a:t>による。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各種団体への補助金については、事業効果の検討や受益者負担の見直しを適時行い、事業目的を達成したものや、必要性が低くなったものについては、廃止、減額、統合等の措置を検討する。</a:t>
          </a:r>
          <a:endParaRPr lang="ja-JP" altLang="ja-JP" sz="1400">
            <a:effectLst/>
          </a:endParaRPr>
        </a:p>
      </xdr:txBody>
    </xdr:sp>
    <xdr:clientData/>
  </xdr:one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8922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35</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922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157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93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151655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昨年度と比べ</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ポイント増加した。類似団体内平均、全国平均ともに</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増加の主な要因としては、過年度の大型投資的事業借入れ分の償還開始に伴い起債額は増加となった</a:t>
          </a:r>
          <a:r>
            <a:rPr kumimoji="1" lang="ja-JP" altLang="en-US" sz="1100" b="0" i="0" baseline="0">
              <a:solidFill>
                <a:schemeClr val="dk1"/>
              </a:solidFill>
              <a:effectLst/>
              <a:latin typeface="+mn-lt"/>
              <a:ea typeface="+mn-ea"/>
              <a:cs typeface="+mn-cs"/>
            </a:rPr>
            <a:t>ためである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現在、償還のピークを迎え</a:t>
          </a:r>
          <a:r>
            <a:rPr kumimoji="1" lang="ja-JP" altLang="en-US" sz="1100" b="0" i="0" baseline="0">
              <a:solidFill>
                <a:schemeClr val="dk1"/>
              </a:solidFill>
              <a:effectLst/>
              <a:latin typeface="+mn-lt"/>
              <a:ea typeface="+mn-ea"/>
              <a:cs typeface="+mn-cs"/>
            </a:rPr>
            <a:t>ており</a:t>
          </a:r>
          <a:r>
            <a:rPr kumimoji="1" lang="ja-JP" altLang="ja-JP" sz="1100" b="0" i="0" baseline="0">
              <a:solidFill>
                <a:schemeClr val="dk1"/>
              </a:solidFill>
              <a:effectLst/>
              <a:latin typeface="+mn-lt"/>
              <a:ea typeface="+mn-ea"/>
              <a:cs typeface="+mn-cs"/>
            </a:rPr>
            <a:t>、今後も公債費の増加が見込まれることから、起債額を抑えた健全な財政運営を図り、積立を行った減債基金も有効活用し安定した財政運営を行う。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77</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8481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77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89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8.7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類似団体内平均値を下回っ</a:t>
          </a:r>
          <a:r>
            <a:rPr kumimoji="1" lang="ja-JP" altLang="en-US" sz="1100">
              <a:solidFill>
                <a:schemeClr val="dk1"/>
              </a:solidFill>
              <a:effectLst/>
              <a:latin typeface="+mn-lt"/>
              <a:ea typeface="+mn-ea"/>
              <a:cs typeface="+mn-cs"/>
            </a:rPr>
            <a:t>ている状況である</a:t>
          </a:r>
          <a:r>
            <a:rPr kumimoji="1" lang="ja-JP" altLang="ja-JP" sz="1100">
              <a:solidFill>
                <a:schemeClr val="dk1"/>
              </a:solidFill>
              <a:effectLst/>
              <a:latin typeface="+mn-lt"/>
              <a:ea typeface="+mn-ea"/>
              <a:cs typeface="+mn-cs"/>
            </a:rPr>
            <a:t>。主な要因としては、物件費、補助費等が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会計年度任用職員制度、新型コロナウイルス感染症の影響等に今後も注視しつつ、今後も事務事業の再編整理等を進め事業の効率化を図り経費の削減に努める。繰出金においては、特別会計の自主財源の確保により節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76</xdr:row>
      <xdr:rowOff>166188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12272"/>
          <a:ext cx="838200" cy="2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53522</xdr:rowOff>
    </xdr:from>
    <xdr:to>
      <xdr:col>78</xdr:col>
      <xdr:colOff>69850</xdr:colOff>
      <xdr:row>78</xdr:row>
      <xdr:rowOff>71482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12272"/>
          <a:ext cx="889000" cy="5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71482</xdr:rowOff>
    </xdr:from>
    <xdr:to>
      <xdr:col>73</xdr:col>
      <xdr:colOff>180975</xdr:colOff>
      <xdr:row>79</xdr:row>
      <xdr:rowOff>82913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44582"/>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82913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458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115388</xdr:rowOff>
    </xdr:from>
    <xdr:to>
      <xdr:col>82</xdr:col>
      <xdr:colOff>158750</xdr:colOff>
      <xdr:row>77</xdr:row>
      <xdr:rowOff>45538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131915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9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114499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20682</xdr:rowOff>
    </xdr:from>
    <xdr:to>
      <xdr:col>74</xdr:col>
      <xdr:colOff>31750</xdr:colOff>
      <xdr:row>78</xdr:row>
      <xdr:rowOff>122282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107059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32113</xdr:rowOff>
    </xdr:from>
    <xdr:to>
      <xdr:col>69</xdr:col>
      <xdr:colOff>142875</xdr:colOff>
      <xdr:row>79</xdr:row>
      <xdr:rowOff>133713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118490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11823</xdr:rowOff>
    </xdr:from>
    <xdr:to>
      <xdr:col>29</xdr:col>
      <xdr:colOff>127000</xdr:colOff>
      <xdr:row>18</xdr:row>
      <xdr:rowOff>19466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45548"/>
          <a:ext cx="647700" cy="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168050</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3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xdr:rowOff>
    </xdr:from>
    <xdr:to>
      <xdr:col>26</xdr:col>
      <xdr:colOff>50800</xdr:colOff>
      <xdr:row>18</xdr:row>
      <xdr:rowOff>19466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33741"/>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xdr:rowOff>
    </xdr:from>
    <xdr:to>
      <xdr:col>22</xdr:col>
      <xdr:colOff>114300</xdr:colOff>
      <xdr:row>18</xdr:row>
      <xdr:rowOff>45556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33741"/>
          <a:ext cx="698500" cy="45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45556</xdr:rowOff>
    </xdr:from>
    <xdr:to>
      <xdr:col>18</xdr:col>
      <xdr:colOff>177800</xdr:colOff>
      <xdr:row>18</xdr:row>
      <xdr:rowOff>72189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9281"/>
          <a:ext cx="698500" cy="2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132473</xdr:rowOff>
    </xdr:from>
    <xdr:to>
      <xdr:col>29</xdr:col>
      <xdr:colOff>177800</xdr:colOff>
      <xdr:row>18</xdr:row>
      <xdr:rowOff>62623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149000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3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140116</xdr:rowOff>
    </xdr:from>
    <xdr:to>
      <xdr:col>26</xdr:col>
      <xdr:colOff>101600</xdr:colOff>
      <xdr:row>18</xdr:row>
      <xdr:rowOff>70266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0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80443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71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120666</xdr:rowOff>
    </xdr:from>
    <xdr:to>
      <xdr:col>22</xdr:col>
      <xdr:colOff>165100</xdr:colOff>
      <xdr:row>18</xdr:row>
      <xdr:rowOff>50816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60993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166206</xdr:rowOff>
    </xdr:from>
    <xdr:to>
      <xdr:col>19</xdr:col>
      <xdr:colOff>38100</xdr:colOff>
      <xdr:row>18</xdr:row>
      <xdr:rowOff>96356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81133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21389</xdr:rowOff>
    </xdr:from>
    <xdr:to>
      <xdr:col>15</xdr:col>
      <xdr:colOff>101600</xdr:colOff>
      <xdr:row>18</xdr:row>
      <xdr:rowOff>122989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107766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4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297352</xdr:rowOff>
    </xdr:from>
    <xdr:to>
      <xdr:col>29</xdr:col>
      <xdr:colOff>127000</xdr:colOff>
      <xdr:row>36</xdr:row>
      <xdr:rowOff>57769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07702"/>
          <a:ext cx="647700" cy="10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57769</xdr:rowOff>
    </xdr:from>
    <xdr:to>
      <xdr:col>26</xdr:col>
      <xdr:colOff>50800</xdr:colOff>
      <xdr:row>36</xdr:row>
      <xdr:rowOff>72784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11019"/>
          <a:ext cx="698500" cy="1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72784</xdr:rowOff>
    </xdr:from>
    <xdr:to>
      <xdr:col>22</xdr:col>
      <xdr:colOff>114300</xdr:colOff>
      <xdr:row>36</xdr:row>
      <xdr:rowOff>83489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6034"/>
          <a:ext cx="698500" cy="1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83489</xdr:rowOff>
    </xdr:from>
    <xdr:to>
      <xdr:col>18</xdr:col>
      <xdr:colOff>177800</xdr:colOff>
      <xdr:row>36</xdr:row>
      <xdr:rowOff>128391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6739"/>
          <a:ext cx="698500" cy="4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246552</xdr:rowOff>
    </xdr:from>
    <xdr:to>
      <xdr:col>29</xdr:col>
      <xdr:colOff>177800</xdr:colOff>
      <xdr:row>36</xdr:row>
      <xdr:rowOff>5252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91629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6969</xdr:rowOff>
    </xdr:from>
    <xdr:to>
      <xdr:col>26</xdr:col>
      <xdr:colOff>101600</xdr:colOff>
      <xdr:row>36</xdr:row>
      <xdr:rowOff>108569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93346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6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21984</xdr:rowOff>
    </xdr:from>
    <xdr:to>
      <xdr:col>22</xdr:col>
      <xdr:colOff>165100</xdr:colOff>
      <xdr:row>36</xdr:row>
      <xdr:rowOff>123584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108361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32689</xdr:rowOff>
    </xdr:from>
    <xdr:to>
      <xdr:col>19</xdr:col>
      <xdr:colOff>38100</xdr:colOff>
      <xdr:row>36</xdr:row>
      <xdr:rowOff>134289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119066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77591</xdr:rowOff>
    </xdr:from>
    <xdr:to>
      <xdr:col>15</xdr:col>
      <xdr:colOff>101600</xdr:colOff>
      <xdr:row>37</xdr:row>
      <xdr:rowOff>7741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163968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
2,270
55.26
4,366,332
4,192,024
174,308
1,887,850
3,387,998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155563</xdr:rowOff>
    </xdr:from>
    <xdr:to>
      <xdr:col>24</xdr:col>
      <xdr:colOff>63500</xdr:colOff>
      <xdr:row>36</xdr:row>
      <xdr:rowOff>161177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27763"/>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137464</xdr:rowOff>
    </xdr:from>
    <xdr:to>
      <xdr:col>19</xdr:col>
      <xdr:colOff>177800</xdr:colOff>
      <xdr:row>36</xdr:row>
      <xdr:rowOff>155563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309664"/>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137464</xdr:rowOff>
    </xdr:from>
    <xdr:to>
      <xdr:col>15</xdr:col>
      <xdr:colOff>50800</xdr:colOff>
      <xdr:row>37</xdr:row>
      <xdr:rowOff>39604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9664"/>
          <a:ext cx="8890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39604</xdr:rowOff>
    </xdr:from>
    <xdr:to>
      <xdr:col>10</xdr:col>
      <xdr:colOff>114300</xdr:colOff>
      <xdr:row>37</xdr:row>
      <xdr:rowOff>56197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83254"/>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110377</xdr:rowOff>
    </xdr:from>
    <xdr:to>
      <xdr:col>24</xdr:col>
      <xdr:colOff>114300</xdr:colOff>
      <xdr:row>37</xdr:row>
      <xdr:rowOff>40527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133254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3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104763</xdr:rowOff>
    </xdr:from>
    <xdr:to>
      <xdr:col>20</xdr:col>
      <xdr:colOff>38100</xdr:colOff>
      <xdr:row>37</xdr:row>
      <xdr:rowOff>34913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51440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5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86664</xdr:rowOff>
    </xdr:from>
    <xdr:to>
      <xdr:col>15</xdr:col>
      <xdr:colOff>101600</xdr:colOff>
      <xdr:row>37</xdr:row>
      <xdr:rowOff>16814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33341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160254</xdr:rowOff>
    </xdr:from>
    <xdr:to>
      <xdr:col>10</xdr:col>
      <xdr:colOff>165100</xdr:colOff>
      <xdr:row>37</xdr:row>
      <xdr:rowOff>90404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106931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0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5397</xdr:rowOff>
    </xdr:from>
    <xdr:to>
      <xdr:col>6</xdr:col>
      <xdr:colOff>38100</xdr:colOff>
      <xdr:row>37</xdr:row>
      <xdr:rowOff>106997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123524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2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13474</xdr:rowOff>
    </xdr:from>
    <xdr:to>
      <xdr:col>24</xdr:col>
      <xdr:colOff>63500</xdr:colOff>
      <xdr:row>57</xdr:row>
      <xdr:rowOff>38458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6124"/>
          <a:ext cx="838200" cy="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37119</xdr:rowOff>
    </xdr:from>
    <xdr:to>
      <xdr:col>19</xdr:col>
      <xdr:colOff>177800</xdr:colOff>
      <xdr:row>57</xdr:row>
      <xdr:rowOff>38458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09769"/>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37119</xdr:rowOff>
    </xdr:from>
    <xdr:to>
      <xdr:col>15</xdr:col>
      <xdr:colOff>50800</xdr:colOff>
      <xdr:row>57</xdr:row>
      <xdr:rowOff>57248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9769"/>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57248</xdr:rowOff>
    </xdr:from>
    <xdr:to>
      <xdr:col>10</xdr:col>
      <xdr:colOff>114300</xdr:colOff>
      <xdr:row>57</xdr:row>
      <xdr:rowOff>61631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9898"/>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134124</xdr:rowOff>
    </xdr:from>
    <xdr:to>
      <xdr:col>24</xdr:col>
      <xdr:colOff>114300</xdr:colOff>
      <xdr:row>57</xdr:row>
      <xdr:rowOff>64274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157001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8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159108</xdr:rowOff>
    </xdr:from>
    <xdr:to>
      <xdr:col>20</xdr:col>
      <xdr:colOff>38100</xdr:colOff>
      <xdr:row>57</xdr:row>
      <xdr:rowOff>89258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105785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3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157769</xdr:rowOff>
    </xdr:from>
    <xdr:to>
      <xdr:col>15</xdr:col>
      <xdr:colOff>101600</xdr:colOff>
      <xdr:row>57</xdr:row>
      <xdr:rowOff>87919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104446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3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6448</xdr:rowOff>
    </xdr:from>
    <xdr:to>
      <xdr:col>10</xdr:col>
      <xdr:colOff>165100</xdr:colOff>
      <xdr:row>57</xdr:row>
      <xdr:rowOff>108048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124575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5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10831</xdr:rowOff>
    </xdr:from>
    <xdr:to>
      <xdr:col>6</xdr:col>
      <xdr:colOff>38100</xdr:colOff>
      <xdr:row>57</xdr:row>
      <xdr:rowOff>112431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128958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5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51095</xdr:rowOff>
    </xdr:from>
    <xdr:to>
      <xdr:col>24</xdr:col>
      <xdr:colOff>63500</xdr:colOff>
      <xdr:row>77</xdr:row>
      <xdr:rowOff>75217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52745"/>
          <a:ext cx="838200" cy="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69828</xdr:rowOff>
    </xdr:from>
    <xdr:to>
      <xdr:col>19</xdr:col>
      <xdr:colOff>177800</xdr:colOff>
      <xdr:row>77</xdr:row>
      <xdr:rowOff>75217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71478"/>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69828</xdr:rowOff>
    </xdr:from>
    <xdr:to>
      <xdr:col>15</xdr:col>
      <xdr:colOff>50800</xdr:colOff>
      <xdr:row>77</xdr:row>
      <xdr:rowOff>79618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71478"/>
          <a:ext cx="889000" cy="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42179</xdr:rowOff>
    </xdr:from>
    <xdr:to>
      <xdr:col>10</xdr:col>
      <xdr:colOff>114300</xdr:colOff>
      <xdr:row>77</xdr:row>
      <xdr:rowOff>79618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43829"/>
          <a:ext cx="889000" cy="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xdr:rowOff>
    </xdr:from>
    <xdr:to>
      <xdr:col>24</xdr:col>
      <xdr:colOff>114300</xdr:colOff>
      <xdr:row>77</xdr:row>
      <xdr:rowOff>101895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150172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24417</xdr:rowOff>
    </xdr:from>
    <xdr:to>
      <xdr:col>20</xdr:col>
      <xdr:colOff>38100</xdr:colOff>
      <xdr:row>77</xdr:row>
      <xdr:rowOff>126017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117144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19028</xdr:rowOff>
    </xdr:from>
    <xdr:to>
      <xdr:col>15</xdr:col>
      <xdr:colOff>101600</xdr:colOff>
      <xdr:row>77</xdr:row>
      <xdr:rowOff>120628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111755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1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28818</xdr:rowOff>
    </xdr:from>
    <xdr:to>
      <xdr:col>10</xdr:col>
      <xdr:colOff>165100</xdr:colOff>
      <xdr:row>77</xdr:row>
      <xdr:rowOff>130418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121545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162829</xdr:rowOff>
    </xdr:from>
    <xdr:to>
      <xdr:col>6</xdr:col>
      <xdr:colOff>38100</xdr:colOff>
      <xdr:row>77</xdr:row>
      <xdr:rowOff>92979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109507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128293</xdr:rowOff>
    </xdr:from>
    <xdr:to>
      <xdr:col>24</xdr:col>
      <xdr:colOff>63500</xdr:colOff>
      <xdr:row>96</xdr:row>
      <xdr:rowOff>59781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16043"/>
          <a:ext cx="838200" cy="1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128293</xdr:rowOff>
    </xdr:from>
    <xdr:to>
      <xdr:col>19</xdr:col>
      <xdr:colOff>177800</xdr:colOff>
      <xdr:row>96</xdr:row>
      <xdr:rowOff>160891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6043"/>
          <a:ext cx="889000" cy="2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160891</xdr:rowOff>
    </xdr:from>
    <xdr:to>
      <xdr:col>15</xdr:col>
      <xdr:colOff>50800</xdr:colOff>
      <xdr:row>97</xdr:row>
      <xdr:rowOff>9589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20091"/>
          <a:ext cx="889000" cy="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9589</xdr:rowOff>
    </xdr:from>
    <xdr:to>
      <xdr:col>10</xdr:col>
      <xdr:colOff>114300</xdr:colOff>
      <xdr:row>97</xdr:row>
      <xdr:rowOff>22200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0239"/>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8981</xdr:rowOff>
    </xdr:from>
    <xdr:to>
      <xdr:col>24</xdr:col>
      <xdr:colOff>114300</xdr:colOff>
      <xdr:row>96</xdr:row>
      <xdr:rowOff>110581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158858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77493</xdr:rowOff>
    </xdr:from>
    <xdr:to>
      <xdr:col>20</xdr:col>
      <xdr:colOff>38100</xdr:colOff>
      <xdr:row>96</xdr:row>
      <xdr:rowOff>7643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170220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110091</xdr:rowOff>
    </xdr:from>
    <xdr:to>
      <xdr:col>15</xdr:col>
      <xdr:colOff>101600</xdr:colOff>
      <xdr:row>97</xdr:row>
      <xdr:rowOff>40241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31368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130239</xdr:rowOff>
    </xdr:from>
    <xdr:to>
      <xdr:col>10</xdr:col>
      <xdr:colOff>165100</xdr:colOff>
      <xdr:row>97</xdr:row>
      <xdr:rowOff>60389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51516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142850</xdr:rowOff>
    </xdr:from>
    <xdr:to>
      <xdr:col>6</xdr:col>
      <xdr:colOff>38100</xdr:colOff>
      <xdr:row>97</xdr:row>
      <xdr:rowOff>73000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64127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87575</xdr:rowOff>
    </xdr:from>
    <xdr:to>
      <xdr:col>55</xdr:col>
      <xdr:colOff>0</xdr:colOff>
      <xdr:row>37</xdr:row>
      <xdr:rowOff>149254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31225"/>
          <a:ext cx="838200" cy="6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161200</xdr:rowOff>
    </xdr:from>
    <xdr:to>
      <xdr:col>50</xdr:col>
      <xdr:colOff>114300</xdr:colOff>
      <xdr:row>37</xdr:row>
      <xdr:rowOff>149254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61950"/>
          <a:ext cx="889000" cy="3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161200</xdr:rowOff>
    </xdr:from>
    <xdr:to>
      <xdr:col>45</xdr:col>
      <xdr:colOff>177800</xdr:colOff>
      <xdr:row>37</xdr:row>
      <xdr:rowOff>119429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61950"/>
          <a:ext cx="889000" cy="3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119429</xdr:rowOff>
    </xdr:from>
    <xdr:to>
      <xdr:col>41</xdr:col>
      <xdr:colOff>50800</xdr:colOff>
      <xdr:row>37</xdr:row>
      <xdr:rowOff>137985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3079"/>
          <a:ext cx="8890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36775</xdr:rowOff>
    </xdr:from>
    <xdr:to>
      <xdr:col>55</xdr:col>
      <xdr:colOff>50800</xdr:colOff>
      <xdr:row>37</xdr:row>
      <xdr:rowOff>138375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15202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98454</xdr:rowOff>
    </xdr:from>
    <xdr:to>
      <xdr:col>50</xdr:col>
      <xdr:colOff>165100</xdr:colOff>
      <xdr:row>38</xdr:row>
      <xdr:rowOff>28604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19731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3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110400</xdr:rowOff>
    </xdr:from>
    <xdr:to>
      <xdr:col>46</xdr:col>
      <xdr:colOff>38100</xdr:colOff>
      <xdr:row>36</xdr:row>
      <xdr:rowOff>40550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31677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68629</xdr:rowOff>
    </xdr:from>
    <xdr:to>
      <xdr:col>41</xdr:col>
      <xdr:colOff>101600</xdr:colOff>
      <xdr:row>37</xdr:row>
      <xdr:rowOff>170228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2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161356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87185</xdr:rowOff>
    </xdr:from>
    <xdr:to>
      <xdr:col>36</xdr:col>
      <xdr:colOff>165100</xdr:colOff>
      <xdr:row>38</xdr:row>
      <xdr:rowOff>17335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8462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42505</xdr:rowOff>
    </xdr:from>
    <xdr:to>
      <xdr:col>55</xdr:col>
      <xdr:colOff>0</xdr:colOff>
      <xdr:row>58</xdr:row>
      <xdr:rowOff>54629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86605"/>
          <a:ext cx="8382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30471</xdr:rowOff>
    </xdr:from>
    <xdr:to>
      <xdr:col>50</xdr:col>
      <xdr:colOff>114300</xdr:colOff>
      <xdr:row>58</xdr:row>
      <xdr:rowOff>42505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74571"/>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17789</xdr:rowOff>
    </xdr:from>
    <xdr:to>
      <xdr:col>45</xdr:col>
      <xdr:colOff>177800</xdr:colOff>
      <xdr:row>58</xdr:row>
      <xdr:rowOff>30471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61889"/>
          <a:ext cx="889000" cy="1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149976</xdr:rowOff>
    </xdr:from>
    <xdr:to>
      <xdr:col>41</xdr:col>
      <xdr:colOff>50800</xdr:colOff>
      <xdr:row>58</xdr:row>
      <xdr:rowOff>17789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22626"/>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3829</xdr:rowOff>
    </xdr:from>
    <xdr:to>
      <xdr:col>55</xdr:col>
      <xdr:colOff>50800</xdr:colOff>
      <xdr:row>58</xdr:row>
      <xdr:rowOff>105429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26706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163155</xdr:rowOff>
    </xdr:from>
    <xdr:to>
      <xdr:col>50</xdr:col>
      <xdr:colOff>165100</xdr:colOff>
      <xdr:row>58</xdr:row>
      <xdr:rowOff>93305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109832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1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151121</xdr:rowOff>
    </xdr:from>
    <xdr:to>
      <xdr:col>46</xdr:col>
      <xdr:colOff>38100</xdr:colOff>
      <xdr:row>58</xdr:row>
      <xdr:rowOff>81271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97798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9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138439</xdr:rowOff>
    </xdr:from>
    <xdr:to>
      <xdr:col>41</xdr:col>
      <xdr:colOff>101600</xdr:colOff>
      <xdr:row>58</xdr:row>
      <xdr:rowOff>68589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85116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99176</xdr:rowOff>
    </xdr:from>
    <xdr:to>
      <xdr:col>36</xdr:col>
      <xdr:colOff>165100</xdr:colOff>
      <xdr:row>58</xdr:row>
      <xdr:rowOff>29326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45853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108145</xdr:rowOff>
    </xdr:from>
    <xdr:to>
      <xdr:col>55</xdr:col>
      <xdr:colOff>0</xdr:colOff>
      <xdr:row>78</xdr:row>
      <xdr:rowOff>167269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09795"/>
          <a:ext cx="838200" cy="23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67125</xdr:rowOff>
    </xdr:from>
    <xdr:to>
      <xdr:col>50</xdr:col>
      <xdr:colOff>114300</xdr:colOff>
      <xdr:row>77</xdr:row>
      <xdr:rowOff>108145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68775"/>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67125</xdr:rowOff>
    </xdr:from>
    <xdr:to>
      <xdr:col>45</xdr:col>
      <xdr:colOff>177800</xdr:colOff>
      <xdr:row>77</xdr:row>
      <xdr:rowOff>136933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68775"/>
          <a:ext cx="889000" cy="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13160</xdr:rowOff>
    </xdr:from>
    <xdr:to>
      <xdr:col>41</xdr:col>
      <xdr:colOff>50800</xdr:colOff>
      <xdr:row>77</xdr:row>
      <xdr:rowOff>136933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14810"/>
          <a:ext cx="889000" cy="1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116469</xdr:rowOff>
    </xdr:from>
    <xdr:to>
      <xdr:col>55</xdr:col>
      <xdr:colOff>50800</xdr:colOff>
      <xdr:row>79</xdr:row>
      <xdr:rowOff>46619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31396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57345</xdr:rowOff>
    </xdr:from>
    <xdr:to>
      <xdr:col>50</xdr:col>
      <xdr:colOff>165100</xdr:colOff>
      <xdr:row>77</xdr:row>
      <xdr:rowOff>158945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4022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3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16325</xdr:rowOff>
    </xdr:from>
    <xdr:to>
      <xdr:col>46</xdr:col>
      <xdr:colOff>38100</xdr:colOff>
      <xdr:row>77</xdr:row>
      <xdr:rowOff>117925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134452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9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86133</xdr:rowOff>
    </xdr:from>
    <xdr:to>
      <xdr:col>41</xdr:col>
      <xdr:colOff>101600</xdr:colOff>
      <xdr:row>78</xdr:row>
      <xdr:rowOff>16283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32810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6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133810</xdr:rowOff>
    </xdr:from>
    <xdr:to>
      <xdr:col>36</xdr:col>
      <xdr:colOff>165100</xdr:colOff>
      <xdr:row>77</xdr:row>
      <xdr:rowOff>63960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80487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93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143890</xdr:rowOff>
    </xdr:from>
    <xdr:to>
      <xdr:col>55</xdr:col>
      <xdr:colOff>0</xdr:colOff>
      <xdr:row>98</xdr:row>
      <xdr:rowOff>76138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74540"/>
          <a:ext cx="838200" cy="10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33596</xdr:rowOff>
    </xdr:from>
    <xdr:to>
      <xdr:col>50</xdr:col>
      <xdr:colOff>114300</xdr:colOff>
      <xdr:row>98</xdr:row>
      <xdr:rowOff>76138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35696"/>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33596</xdr:rowOff>
    </xdr:from>
    <xdr:to>
      <xdr:col>45</xdr:col>
      <xdr:colOff>177800</xdr:colOff>
      <xdr:row>98</xdr:row>
      <xdr:rowOff>45944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35696"/>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2842</xdr:rowOff>
    </xdr:from>
    <xdr:to>
      <xdr:col>41</xdr:col>
      <xdr:colOff>50800</xdr:colOff>
      <xdr:row>98</xdr:row>
      <xdr:rowOff>45944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04942"/>
          <a:ext cx="889000" cy="4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93090</xdr:rowOff>
    </xdr:from>
    <xdr:to>
      <xdr:col>55</xdr:col>
      <xdr:colOff>50800</xdr:colOff>
      <xdr:row>98</xdr:row>
      <xdr:rowOff>23240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115967</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25338</xdr:rowOff>
    </xdr:from>
    <xdr:to>
      <xdr:col>50</xdr:col>
      <xdr:colOff>165100</xdr:colOff>
      <xdr:row>98</xdr:row>
      <xdr:rowOff>126938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118065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2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154246</xdr:rowOff>
    </xdr:from>
    <xdr:to>
      <xdr:col>46</xdr:col>
      <xdr:colOff>38100</xdr:colOff>
      <xdr:row>98</xdr:row>
      <xdr:rowOff>84396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100923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166594</xdr:rowOff>
    </xdr:from>
    <xdr:to>
      <xdr:col>41</xdr:col>
      <xdr:colOff>101600</xdr:colOff>
      <xdr:row>98</xdr:row>
      <xdr:rowOff>96744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113271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123492</xdr:rowOff>
    </xdr:from>
    <xdr:to>
      <xdr:col>36</xdr:col>
      <xdr:colOff>165100</xdr:colOff>
      <xdr:row>98</xdr:row>
      <xdr:rowOff>53642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70169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2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170414</xdr:rowOff>
    </xdr:from>
    <xdr:to>
      <xdr:col>85</xdr:col>
      <xdr:colOff>127000</xdr:colOff>
      <xdr:row>39</xdr:row>
      <xdr:rowOff>72136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85514"/>
          <a:ext cx="838200" cy="7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170065</xdr:rowOff>
    </xdr:from>
    <xdr:to>
      <xdr:col>81</xdr:col>
      <xdr:colOff>50800</xdr:colOff>
      <xdr:row>38</xdr:row>
      <xdr:rowOff>170414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85165"/>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161127</xdr:rowOff>
    </xdr:from>
    <xdr:to>
      <xdr:col>76</xdr:col>
      <xdr:colOff>114300</xdr:colOff>
      <xdr:row>38</xdr:row>
      <xdr:rowOff>170065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76227"/>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161127</xdr:rowOff>
    </xdr:from>
    <xdr:to>
      <xdr:col>71</xdr:col>
      <xdr:colOff>177800</xdr:colOff>
      <xdr:row>39</xdr:row>
      <xdr:rowOff>87250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76227"/>
          <a:ext cx="889000" cy="9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21336</xdr:rowOff>
    </xdr:from>
    <xdr:to>
      <xdr:col>85</xdr:col>
      <xdr:colOff>177800</xdr:colOff>
      <xdr:row>39</xdr:row>
      <xdr:rowOff>122936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119614</xdr:rowOff>
    </xdr:from>
    <xdr:to>
      <xdr:col>81</xdr:col>
      <xdr:colOff>101600</xdr:colOff>
      <xdr:row>39</xdr:row>
      <xdr:rowOff>49764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66291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4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119265</xdr:rowOff>
    </xdr:from>
    <xdr:to>
      <xdr:col>76</xdr:col>
      <xdr:colOff>165100</xdr:colOff>
      <xdr:row>39</xdr:row>
      <xdr:rowOff>49415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65941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40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110327</xdr:rowOff>
    </xdr:from>
    <xdr:to>
      <xdr:col>72</xdr:col>
      <xdr:colOff>38100</xdr:colOff>
      <xdr:row>39</xdr:row>
      <xdr:rowOff>40477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57003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36450</xdr:rowOff>
    </xdr:from>
    <xdr:to>
      <xdr:col>67</xdr:col>
      <xdr:colOff>101600</xdr:colOff>
      <xdr:row>39</xdr:row>
      <xdr:rowOff>138050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129177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86909</xdr:rowOff>
    </xdr:from>
    <xdr:to>
      <xdr:col>85</xdr:col>
      <xdr:colOff>127000</xdr:colOff>
      <xdr:row>78</xdr:row>
      <xdr:rowOff>121566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60009"/>
          <a:ext cx="8382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121566</xdr:rowOff>
    </xdr:from>
    <xdr:to>
      <xdr:col>81</xdr:col>
      <xdr:colOff>50800</xdr:colOff>
      <xdr:row>78</xdr:row>
      <xdr:rowOff>133618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4666"/>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133618</xdr:rowOff>
    </xdr:from>
    <xdr:to>
      <xdr:col>76</xdr:col>
      <xdr:colOff>114300</xdr:colOff>
      <xdr:row>78</xdr:row>
      <xdr:rowOff>139774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6718"/>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139774</xdr:rowOff>
    </xdr:from>
    <xdr:to>
      <xdr:col>71</xdr:col>
      <xdr:colOff>177800</xdr:colOff>
      <xdr:row>78</xdr:row>
      <xdr:rowOff>153904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12874"/>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36109</xdr:rowOff>
    </xdr:from>
    <xdr:to>
      <xdr:col>85</xdr:col>
      <xdr:colOff>177800</xdr:colOff>
      <xdr:row>78</xdr:row>
      <xdr:rowOff>137709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58986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70766</xdr:rowOff>
    </xdr:from>
    <xdr:to>
      <xdr:col>81</xdr:col>
      <xdr:colOff>101600</xdr:colOff>
      <xdr:row>79</xdr:row>
      <xdr:rowOff>916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163493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82818</xdr:rowOff>
    </xdr:from>
    <xdr:to>
      <xdr:col>76</xdr:col>
      <xdr:colOff>165100</xdr:colOff>
      <xdr:row>79</xdr:row>
      <xdr:rowOff>12968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4095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88974</xdr:rowOff>
    </xdr:from>
    <xdr:to>
      <xdr:col>72</xdr:col>
      <xdr:colOff>38100</xdr:colOff>
      <xdr:row>79</xdr:row>
      <xdr:rowOff>19124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10251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5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103104</xdr:rowOff>
    </xdr:from>
    <xdr:to>
      <xdr:col>67</xdr:col>
      <xdr:colOff>101600</xdr:colOff>
      <xdr:row>79</xdr:row>
      <xdr:rowOff>33254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24381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6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105935</xdr:rowOff>
    </xdr:from>
    <xdr:to>
      <xdr:col>85</xdr:col>
      <xdr:colOff>127000</xdr:colOff>
      <xdr:row>98</xdr:row>
      <xdr:rowOff>85320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36585"/>
          <a:ext cx="838200" cy="15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105935</xdr:rowOff>
    </xdr:from>
    <xdr:to>
      <xdr:col>81</xdr:col>
      <xdr:colOff>50800</xdr:colOff>
      <xdr:row>98</xdr:row>
      <xdr:rowOff>35486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36585"/>
          <a:ext cx="889000" cy="10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35486</xdr:rowOff>
    </xdr:from>
    <xdr:to>
      <xdr:col>76</xdr:col>
      <xdr:colOff>114300</xdr:colOff>
      <xdr:row>98</xdr:row>
      <xdr:rowOff>111996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37586"/>
          <a:ext cx="889000" cy="7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16056</xdr:rowOff>
    </xdr:from>
    <xdr:to>
      <xdr:col>71</xdr:col>
      <xdr:colOff>177800</xdr:colOff>
      <xdr:row>98</xdr:row>
      <xdr:rowOff>111996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18156"/>
          <a:ext cx="889000" cy="9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34520</xdr:rowOff>
    </xdr:from>
    <xdr:to>
      <xdr:col>85</xdr:col>
      <xdr:colOff>177800</xdr:colOff>
      <xdr:row>98</xdr:row>
      <xdr:rowOff>136120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120897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55135</xdr:rowOff>
    </xdr:from>
    <xdr:to>
      <xdr:col>81</xdr:col>
      <xdr:colOff>101600</xdr:colOff>
      <xdr:row>97</xdr:row>
      <xdr:rowOff>156735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147862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7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156136</xdr:rowOff>
    </xdr:from>
    <xdr:to>
      <xdr:col>76</xdr:col>
      <xdr:colOff>165100</xdr:colOff>
      <xdr:row>98</xdr:row>
      <xdr:rowOff>86286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102813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6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61196</xdr:rowOff>
    </xdr:from>
    <xdr:to>
      <xdr:col>72</xdr:col>
      <xdr:colOff>38100</xdr:colOff>
      <xdr:row>98</xdr:row>
      <xdr:rowOff>162796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153923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136706</xdr:rowOff>
    </xdr:from>
    <xdr:to>
      <xdr:col>67</xdr:col>
      <xdr:colOff>101600</xdr:colOff>
      <xdr:row>98</xdr:row>
      <xdr:rowOff>66856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83383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61508</xdr:rowOff>
    </xdr:from>
    <xdr:to>
      <xdr:col>116</xdr:col>
      <xdr:colOff>63500</xdr:colOff>
      <xdr:row>59</xdr:row>
      <xdr:rowOff>73994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77058"/>
          <a:ext cx="8382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73994</xdr:rowOff>
    </xdr:from>
    <xdr:to>
      <xdr:col>111</xdr:col>
      <xdr:colOff>177800</xdr:colOff>
      <xdr:row>59</xdr:row>
      <xdr:rowOff>85173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89544"/>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66559</xdr:rowOff>
    </xdr:from>
    <xdr:to>
      <xdr:col>107</xdr:col>
      <xdr:colOff>50800</xdr:colOff>
      <xdr:row>59</xdr:row>
      <xdr:rowOff>85173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8210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66559</xdr:rowOff>
    </xdr:from>
    <xdr:to>
      <xdr:col>102</xdr:col>
      <xdr:colOff>114300</xdr:colOff>
      <xdr:row>59</xdr:row>
      <xdr:rowOff>67288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82109"/>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10708</xdr:rowOff>
    </xdr:from>
    <xdr:to>
      <xdr:col>116</xdr:col>
      <xdr:colOff>114300</xdr:colOff>
      <xdr:row>59</xdr:row>
      <xdr:rowOff>112308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23194</xdr:rowOff>
    </xdr:from>
    <xdr:to>
      <xdr:col>112</xdr:col>
      <xdr:colOff>38100</xdr:colOff>
      <xdr:row>59</xdr:row>
      <xdr:rowOff>124794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115921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34373</xdr:rowOff>
    </xdr:from>
    <xdr:to>
      <xdr:col>107</xdr:col>
      <xdr:colOff>101600</xdr:colOff>
      <xdr:row>59</xdr:row>
      <xdr:rowOff>135973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127100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15759</xdr:rowOff>
    </xdr:from>
    <xdr:to>
      <xdr:col>102</xdr:col>
      <xdr:colOff>165100</xdr:colOff>
      <xdr:row>59</xdr:row>
      <xdr:rowOff>117359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108486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16488</xdr:rowOff>
    </xdr:from>
    <xdr:to>
      <xdr:col>98</xdr:col>
      <xdr:colOff>38100</xdr:colOff>
      <xdr:row>59</xdr:row>
      <xdr:rowOff>118088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109215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2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148451</xdr:rowOff>
    </xdr:from>
    <xdr:to>
      <xdr:col>116</xdr:col>
      <xdr:colOff>63500</xdr:colOff>
      <xdr:row>77</xdr:row>
      <xdr:rowOff>23552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78651"/>
          <a:ext cx="838200" cy="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11821</xdr:rowOff>
    </xdr:from>
    <xdr:to>
      <xdr:col>111</xdr:col>
      <xdr:colOff>177800</xdr:colOff>
      <xdr:row>77</xdr:row>
      <xdr:rowOff>23552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13471"/>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11821</xdr:rowOff>
    </xdr:from>
    <xdr:to>
      <xdr:col>107</xdr:col>
      <xdr:colOff>50800</xdr:colOff>
      <xdr:row>77</xdr:row>
      <xdr:rowOff>47489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13471"/>
          <a:ext cx="889000" cy="3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47489</xdr:rowOff>
    </xdr:from>
    <xdr:to>
      <xdr:col>102</xdr:col>
      <xdr:colOff>114300</xdr:colOff>
      <xdr:row>77</xdr:row>
      <xdr:rowOff>87697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49139"/>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97651</xdr:rowOff>
    </xdr:from>
    <xdr:to>
      <xdr:col>116</xdr:col>
      <xdr:colOff>114300</xdr:colOff>
      <xdr:row>77</xdr:row>
      <xdr:rowOff>27801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120528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144202</xdr:rowOff>
    </xdr:from>
    <xdr:to>
      <xdr:col>112</xdr:col>
      <xdr:colOff>38100</xdr:colOff>
      <xdr:row>77</xdr:row>
      <xdr:rowOff>74352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65479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26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132471</xdr:rowOff>
    </xdr:from>
    <xdr:to>
      <xdr:col>107</xdr:col>
      <xdr:colOff>101600</xdr:colOff>
      <xdr:row>77</xdr:row>
      <xdr:rowOff>62621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79148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168139</xdr:rowOff>
    </xdr:from>
    <xdr:to>
      <xdr:col>102</xdr:col>
      <xdr:colOff>165100</xdr:colOff>
      <xdr:row>77</xdr:row>
      <xdr:rowOff>98289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89416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29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36897</xdr:rowOff>
    </xdr:from>
    <xdr:to>
      <xdr:col>98</xdr:col>
      <xdr:colOff>38100</xdr:colOff>
      <xdr:row>77</xdr:row>
      <xdr:rowOff>138497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129624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33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人件費では、給与は低い水準にあるものの、各出張所や保育園、消防救急業務、バス業務に従事する人員を確保する必要があることから職員数が多いため、類似団体内平均値を上回っている状況である。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物件費においては、三宅島特有の財政需要として火山ガスの測定機器保守等の維持管理費、公共施設が各地区に分散していること等による経常的な維持管理経費等により類似団体内平均を上回っている状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維持補修費は、離島特有の塩害や風害等による施設老朽化が進んだことによる経費が生じたが、類似団体内平均を下回った。扶助費は、類似団体内平均、全国平均ともに下回っている状況である。主な要因としては、国や東京都の制度に基づくものが大部分であり、単独事業が少ない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については、昨年度に引き続き類似団体内平均を下回った。今後も、各種団体への補助金について、事業効果の検討や受益者負担の見直しを適時行い、事業目的を達成したものや、必要性が低くなったものについては、廃止、減額、統合等の措置を検討す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普通建設事業費は、新規整備で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類似団体内平均を</a:t>
          </a:r>
          <a:r>
            <a:rPr lang="ja-JP" altLang="en-US" sz="1100" b="0" i="0" baseline="0">
              <a:solidFill>
                <a:schemeClr val="dk1"/>
              </a:solidFill>
              <a:effectLst/>
              <a:latin typeface="+mn-lt"/>
              <a:ea typeface="+mn-ea"/>
              <a:cs typeface="+mn-cs"/>
            </a:rPr>
            <a:t>下回った</a:t>
          </a:r>
          <a:r>
            <a:rPr lang="ja-JP" altLang="ja-JP" sz="1100" b="0" i="0" baseline="0">
              <a:solidFill>
                <a:schemeClr val="dk1"/>
              </a:solidFill>
              <a:effectLst/>
              <a:latin typeface="+mn-lt"/>
              <a:ea typeface="+mn-ea"/>
              <a:cs typeface="+mn-cs"/>
            </a:rPr>
            <a:t>。主な要因としては、製氷施設整備事業等の大型事業</a:t>
          </a:r>
          <a:r>
            <a:rPr lang="ja-JP" altLang="en-US" sz="1100" b="0" i="0" baseline="0">
              <a:solidFill>
                <a:schemeClr val="dk1"/>
              </a:solidFill>
              <a:effectLst/>
              <a:latin typeface="+mn-lt"/>
              <a:ea typeface="+mn-ea"/>
              <a:cs typeface="+mn-cs"/>
            </a:rPr>
            <a:t>が完了</a:t>
          </a:r>
          <a:r>
            <a:rPr lang="ja-JP" altLang="ja-JP" sz="1100" b="0" i="0" baseline="0">
              <a:solidFill>
                <a:schemeClr val="dk1"/>
              </a:solidFill>
              <a:effectLst/>
              <a:latin typeface="+mn-lt"/>
              <a:ea typeface="+mn-ea"/>
              <a:cs typeface="+mn-cs"/>
            </a:rPr>
            <a:t>したためである。一方、普通建設事業費における更新整備は類似団体内平均</a:t>
          </a:r>
          <a:r>
            <a:rPr lang="ja-JP" altLang="en-US" sz="1100" b="0" i="0" baseline="0">
              <a:solidFill>
                <a:schemeClr val="dk1"/>
              </a:solidFill>
              <a:effectLst/>
              <a:latin typeface="+mn-lt"/>
              <a:ea typeface="+mn-ea"/>
              <a:cs typeface="+mn-cs"/>
            </a:rPr>
            <a:t>を上</a:t>
          </a:r>
          <a:r>
            <a:rPr lang="ja-JP" altLang="ja-JP" sz="1100" b="0" i="0" baseline="0">
              <a:solidFill>
                <a:schemeClr val="dk1"/>
              </a:solidFill>
              <a:effectLst/>
              <a:latin typeface="+mn-lt"/>
              <a:ea typeface="+mn-ea"/>
              <a:cs typeface="+mn-cs"/>
            </a:rPr>
            <a:t>回った。災害復旧事業費は、類似団体平均を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回った。公債費は、過年度の大型投資的事業の起債償還により増加した</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類似団体内平均を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回った。積立金は健全な財政運営により積立を行うことが出来たが、類似団体内平均を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回った。繰出金は、国保（直診）への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等により類似団体内平均</a:t>
          </a:r>
          <a:r>
            <a:rPr lang="ja-JP" altLang="en-US" sz="1100" b="0" i="0" baseline="0">
              <a:solidFill>
                <a:schemeClr val="dk1"/>
              </a:solidFill>
              <a:effectLst/>
              <a:latin typeface="+mn-lt"/>
              <a:ea typeface="+mn-ea"/>
              <a:cs typeface="+mn-cs"/>
            </a:rPr>
            <a:t>を上</a:t>
          </a:r>
          <a:r>
            <a:rPr lang="ja-JP" altLang="ja-JP" sz="1100" b="0" i="0" baseline="0">
              <a:solidFill>
                <a:schemeClr val="dk1"/>
              </a:solidFill>
              <a:effectLst/>
              <a:latin typeface="+mn-lt"/>
              <a:ea typeface="+mn-ea"/>
              <a:cs typeface="+mn-cs"/>
            </a:rPr>
            <a:t>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
2,270
55.26
4,366,332
4,192,024
174,308
1,887,850
3,387,998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15313</xdr:rowOff>
    </xdr:from>
    <xdr:to>
      <xdr:col>24</xdr:col>
      <xdr:colOff>63500</xdr:colOff>
      <xdr:row>38</xdr:row>
      <xdr:rowOff>62933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30413"/>
          <a:ext cx="838200" cy="4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44002</xdr:rowOff>
    </xdr:from>
    <xdr:to>
      <xdr:col>19</xdr:col>
      <xdr:colOff>177800</xdr:colOff>
      <xdr:row>38</xdr:row>
      <xdr:rowOff>62933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59102"/>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426</xdr:rowOff>
    </xdr:from>
    <xdr:to>
      <xdr:col>15</xdr:col>
      <xdr:colOff>50800</xdr:colOff>
      <xdr:row>38</xdr:row>
      <xdr:rowOff>44002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15526"/>
          <a:ext cx="889000" cy="4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426</xdr:rowOff>
    </xdr:from>
    <xdr:to>
      <xdr:col>10</xdr:col>
      <xdr:colOff>114300</xdr:colOff>
      <xdr:row>38</xdr:row>
      <xdr:rowOff>22885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15526"/>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135963</xdr:rowOff>
    </xdr:from>
    <xdr:to>
      <xdr:col>24</xdr:col>
      <xdr:colOff>114300</xdr:colOff>
      <xdr:row>38</xdr:row>
      <xdr:rowOff>66113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114390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12133</xdr:rowOff>
    </xdr:from>
    <xdr:to>
      <xdr:col>20</xdr:col>
      <xdr:colOff>38100</xdr:colOff>
      <xdr:row>38</xdr:row>
      <xdr:rowOff>113733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104860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164652</xdr:rowOff>
    </xdr:from>
    <xdr:to>
      <xdr:col>15</xdr:col>
      <xdr:colOff>101600</xdr:colOff>
      <xdr:row>38</xdr:row>
      <xdr:rowOff>94802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85929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121076</xdr:rowOff>
    </xdr:from>
    <xdr:to>
      <xdr:col>10</xdr:col>
      <xdr:colOff>165100</xdr:colOff>
      <xdr:row>38</xdr:row>
      <xdr:rowOff>51226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67753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3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143535</xdr:rowOff>
    </xdr:from>
    <xdr:to>
      <xdr:col>6</xdr:col>
      <xdr:colOff>38100</xdr:colOff>
      <xdr:row>38</xdr:row>
      <xdr:rowOff>73685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90212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39747</xdr:rowOff>
    </xdr:from>
    <xdr:to>
      <xdr:col>24</xdr:col>
      <xdr:colOff>63500</xdr:colOff>
      <xdr:row>58</xdr:row>
      <xdr:rowOff>84379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83847"/>
          <a:ext cx="8382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39747</xdr:rowOff>
    </xdr:from>
    <xdr:to>
      <xdr:col>19</xdr:col>
      <xdr:colOff>177800</xdr:colOff>
      <xdr:row>58</xdr:row>
      <xdr:rowOff>77003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83847"/>
          <a:ext cx="8890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77003</xdr:rowOff>
    </xdr:from>
    <xdr:to>
      <xdr:col>15</xdr:col>
      <xdr:colOff>50800</xdr:colOff>
      <xdr:row>58</xdr:row>
      <xdr:rowOff>109435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21103"/>
          <a:ext cx="8890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60289</xdr:rowOff>
    </xdr:from>
    <xdr:to>
      <xdr:col>10</xdr:col>
      <xdr:colOff>114300</xdr:colOff>
      <xdr:row>58</xdr:row>
      <xdr:rowOff>109435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04389"/>
          <a:ext cx="889000" cy="4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33579</xdr:rowOff>
    </xdr:from>
    <xdr:to>
      <xdr:col>24</xdr:col>
      <xdr:colOff>114300</xdr:colOff>
      <xdr:row>58</xdr:row>
      <xdr:rowOff>135179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160397</xdr:rowOff>
    </xdr:from>
    <xdr:to>
      <xdr:col>20</xdr:col>
      <xdr:colOff>38100</xdr:colOff>
      <xdr:row>58</xdr:row>
      <xdr:rowOff>90547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81674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2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26203</xdr:rowOff>
    </xdr:from>
    <xdr:to>
      <xdr:col>15</xdr:col>
      <xdr:colOff>101600</xdr:colOff>
      <xdr:row>58</xdr:row>
      <xdr:rowOff>127803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118930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6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58635</xdr:rowOff>
    </xdr:from>
    <xdr:to>
      <xdr:col>10</xdr:col>
      <xdr:colOff>165100</xdr:colOff>
      <xdr:row>58</xdr:row>
      <xdr:rowOff>160235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151362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9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9489</xdr:rowOff>
    </xdr:from>
    <xdr:to>
      <xdr:col>6</xdr:col>
      <xdr:colOff>38100</xdr:colOff>
      <xdr:row>58</xdr:row>
      <xdr:rowOff>111089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127616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61812</xdr:rowOff>
    </xdr:from>
    <xdr:to>
      <xdr:col>24</xdr:col>
      <xdr:colOff>63500</xdr:colOff>
      <xdr:row>78</xdr:row>
      <xdr:rowOff>86268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34912"/>
          <a:ext cx="838200" cy="2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171128</xdr:rowOff>
    </xdr:from>
    <xdr:to>
      <xdr:col>19</xdr:col>
      <xdr:colOff>177800</xdr:colOff>
      <xdr:row>78</xdr:row>
      <xdr:rowOff>86268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01328"/>
          <a:ext cx="889000" cy="2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171128</xdr:rowOff>
    </xdr:from>
    <xdr:to>
      <xdr:col>15</xdr:col>
      <xdr:colOff>50800</xdr:colOff>
      <xdr:row>78</xdr:row>
      <xdr:rowOff>140525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01328"/>
          <a:ext cx="889000" cy="3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169404</xdr:rowOff>
    </xdr:from>
    <xdr:to>
      <xdr:col>10</xdr:col>
      <xdr:colOff>114300</xdr:colOff>
      <xdr:row>78</xdr:row>
      <xdr:rowOff>140525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71054"/>
          <a:ext cx="889000" cy="14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11012</xdr:rowOff>
    </xdr:from>
    <xdr:to>
      <xdr:col>24</xdr:col>
      <xdr:colOff>114300</xdr:colOff>
      <xdr:row>78</xdr:row>
      <xdr:rowOff>112612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160889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6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35468</xdr:rowOff>
    </xdr:from>
    <xdr:to>
      <xdr:col>20</xdr:col>
      <xdr:colOff>38100</xdr:colOff>
      <xdr:row>78</xdr:row>
      <xdr:rowOff>137068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128195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120328</xdr:rowOff>
    </xdr:from>
    <xdr:to>
      <xdr:col>15</xdr:col>
      <xdr:colOff>101600</xdr:colOff>
      <xdr:row>77</xdr:row>
      <xdr:rowOff>50478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67005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2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89725</xdr:rowOff>
    </xdr:from>
    <xdr:to>
      <xdr:col>10</xdr:col>
      <xdr:colOff>165100</xdr:colOff>
      <xdr:row>79</xdr:row>
      <xdr:rowOff>19875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11002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5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118604</xdr:rowOff>
    </xdr:from>
    <xdr:to>
      <xdr:col>6</xdr:col>
      <xdr:colOff>38100</xdr:colOff>
      <xdr:row>78</xdr:row>
      <xdr:rowOff>48754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65281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9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116748</xdr:rowOff>
    </xdr:from>
    <xdr:to>
      <xdr:col>24</xdr:col>
      <xdr:colOff>63500</xdr:colOff>
      <xdr:row>96</xdr:row>
      <xdr:rowOff>24121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04498"/>
          <a:ext cx="838200" cy="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24121</xdr:rowOff>
    </xdr:from>
    <xdr:to>
      <xdr:col>19</xdr:col>
      <xdr:colOff>177800</xdr:colOff>
      <xdr:row>96</xdr:row>
      <xdr:rowOff>68878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83321"/>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84054</xdr:rowOff>
    </xdr:from>
    <xdr:to>
      <xdr:col>15</xdr:col>
      <xdr:colOff>50800</xdr:colOff>
      <xdr:row>96</xdr:row>
      <xdr:rowOff>68878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371804"/>
          <a:ext cx="889000" cy="1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104804</xdr:rowOff>
    </xdr:from>
    <xdr:to>
      <xdr:col>10</xdr:col>
      <xdr:colOff>114300</xdr:colOff>
      <xdr:row>95</xdr:row>
      <xdr:rowOff>84054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21104"/>
          <a:ext cx="889000" cy="1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65948</xdr:rowOff>
    </xdr:from>
    <xdr:to>
      <xdr:col>24</xdr:col>
      <xdr:colOff>114300</xdr:colOff>
      <xdr:row>95</xdr:row>
      <xdr:rowOff>167548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88825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0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144771</xdr:rowOff>
    </xdr:from>
    <xdr:to>
      <xdr:col>20</xdr:col>
      <xdr:colOff>38100</xdr:colOff>
      <xdr:row>96</xdr:row>
      <xdr:rowOff>74921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91448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18078</xdr:rowOff>
    </xdr:from>
    <xdr:to>
      <xdr:col>15</xdr:col>
      <xdr:colOff>101600</xdr:colOff>
      <xdr:row>96</xdr:row>
      <xdr:rowOff>119678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136205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25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33254</xdr:rowOff>
    </xdr:from>
    <xdr:to>
      <xdr:col>10</xdr:col>
      <xdr:colOff>165100</xdr:colOff>
      <xdr:row>95</xdr:row>
      <xdr:rowOff>134854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151381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09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54004</xdr:rowOff>
    </xdr:from>
    <xdr:to>
      <xdr:col>6</xdr:col>
      <xdr:colOff>38100</xdr:colOff>
      <xdr:row>94</xdr:row>
      <xdr:rowOff>155604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106610</xdr:rowOff>
    </xdr:from>
    <xdr:to>
      <xdr:col>55</xdr:col>
      <xdr:colOff>0</xdr:colOff>
      <xdr:row>36</xdr:row>
      <xdr:rowOff>142005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78810"/>
          <a:ext cx="8382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142005</xdr:rowOff>
    </xdr:from>
    <xdr:to>
      <xdr:col>50</xdr:col>
      <xdr:colOff>114300</xdr:colOff>
      <xdr:row>36</xdr:row>
      <xdr:rowOff>146767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1420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140519</xdr:rowOff>
    </xdr:from>
    <xdr:to>
      <xdr:col>45</xdr:col>
      <xdr:colOff>177800</xdr:colOff>
      <xdr:row>36</xdr:row>
      <xdr:rowOff>146767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12719"/>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140519</xdr:rowOff>
    </xdr:from>
    <xdr:to>
      <xdr:col>41</xdr:col>
      <xdr:colOff>50800</xdr:colOff>
      <xdr:row>37</xdr:row>
      <xdr:rowOff>43574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12719"/>
          <a:ext cx="889000" cy="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20255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33628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55810</xdr:rowOff>
    </xdr:from>
    <xdr:to>
      <xdr:col>55</xdr:col>
      <xdr:colOff>50800</xdr:colOff>
      <xdr:row>36</xdr:row>
      <xdr:rowOff>157410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78687</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91205</xdr:rowOff>
    </xdr:from>
    <xdr:to>
      <xdr:col>50</xdr:col>
      <xdr:colOff>165100</xdr:colOff>
      <xdr:row>37</xdr:row>
      <xdr:rowOff>21355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37882</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60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95967</xdr:rowOff>
    </xdr:from>
    <xdr:to>
      <xdr:col>46</xdr:col>
      <xdr:colOff>38100</xdr:colOff>
      <xdr:row>37</xdr:row>
      <xdr:rowOff>26117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42644</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6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89719</xdr:rowOff>
    </xdr:from>
    <xdr:to>
      <xdr:col>41</xdr:col>
      <xdr:colOff>101600</xdr:colOff>
      <xdr:row>37</xdr:row>
      <xdr:rowOff>19869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36396</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60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164224</xdr:rowOff>
    </xdr:from>
    <xdr:to>
      <xdr:col>36</xdr:col>
      <xdr:colOff>165100</xdr:colOff>
      <xdr:row>37</xdr:row>
      <xdr:rowOff>94374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110901</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1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24422</xdr:rowOff>
    </xdr:from>
    <xdr:to>
      <xdr:col>55</xdr:col>
      <xdr:colOff>0</xdr:colOff>
      <xdr:row>57</xdr:row>
      <xdr:rowOff>112785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97072"/>
          <a:ext cx="838200" cy="8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22599</xdr:rowOff>
    </xdr:from>
    <xdr:to>
      <xdr:col>50</xdr:col>
      <xdr:colOff>114300</xdr:colOff>
      <xdr:row>57</xdr:row>
      <xdr:rowOff>24422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95249"/>
          <a:ext cx="8890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22599</xdr:rowOff>
    </xdr:from>
    <xdr:to>
      <xdr:col>45</xdr:col>
      <xdr:colOff>177800</xdr:colOff>
      <xdr:row>57</xdr:row>
      <xdr:rowOff>114849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95249"/>
          <a:ext cx="889000" cy="9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114849</xdr:rowOff>
    </xdr:from>
    <xdr:to>
      <xdr:col>41</xdr:col>
      <xdr:colOff>50800</xdr:colOff>
      <xdr:row>57</xdr:row>
      <xdr:rowOff>166215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87499"/>
          <a:ext cx="8890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61985</xdr:rowOff>
    </xdr:from>
    <xdr:to>
      <xdr:col>55</xdr:col>
      <xdr:colOff>50800</xdr:colOff>
      <xdr:row>57</xdr:row>
      <xdr:rowOff>163585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40412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1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145072</xdr:rowOff>
    </xdr:from>
    <xdr:to>
      <xdr:col>50</xdr:col>
      <xdr:colOff>165100</xdr:colOff>
      <xdr:row>57</xdr:row>
      <xdr:rowOff>75222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91749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2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143249</xdr:rowOff>
    </xdr:from>
    <xdr:to>
      <xdr:col>46</xdr:col>
      <xdr:colOff>38100</xdr:colOff>
      <xdr:row>57</xdr:row>
      <xdr:rowOff>73399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64526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3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64049</xdr:rowOff>
    </xdr:from>
    <xdr:to>
      <xdr:col>41</xdr:col>
      <xdr:colOff>101600</xdr:colOff>
      <xdr:row>57</xdr:row>
      <xdr:rowOff>165649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156776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115415</xdr:rowOff>
    </xdr:from>
    <xdr:to>
      <xdr:col>36</xdr:col>
      <xdr:colOff>165100</xdr:colOff>
      <xdr:row>58</xdr:row>
      <xdr:rowOff>45565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36692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56424</xdr:rowOff>
    </xdr:from>
    <xdr:to>
      <xdr:col>55</xdr:col>
      <xdr:colOff>0</xdr:colOff>
      <xdr:row>78</xdr:row>
      <xdr:rowOff>4366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58074"/>
          <a:ext cx="838200" cy="1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145783</xdr:rowOff>
    </xdr:from>
    <xdr:to>
      <xdr:col>50</xdr:col>
      <xdr:colOff>114300</xdr:colOff>
      <xdr:row>78</xdr:row>
      <xdr:rowOff>4366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47433"/>
          <a:ext cx="889000" cy="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145783</xdr:rowOff>
    </xdr:from>
    <xdr:to>
      <xdr:col>45</xdr:col>
      <xdr:colOff>177800</xdr:colOff>
      <xdr:row>78</xdr:row>
      <xdr:rowOff>16921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7433"/>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170771</xdr:rowOff>
    </xdr:from>
    <xdr:to>
      <xdr:col>41</xdr:col>
      <xdr:colOff>50800</xdr:colOff>
      <xdr:row>78</xdr:row>
      <xdr:rowOff>16921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72421"/>
          <a:ext cx="889000" cy="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5624</xdr:rowOff>
    </xdr:from>
    <xdr:to>
      <xdr:col>55</xdr:col>
      <xdr:colOff>50800</xdr:colOff>
      <xdr:row>77</xdr:row>
      <xdr:rowOff>107224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28501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5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125016</xdr:rowOff>
    </xdr:from>
    <xdr:to>
      <xdr:col>50</xdr:col>
      <xdr:colOff>165100</xdr:colOff>
      <xdr:row>78</xdr:row>
      <xdr:rowOff>55166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71693</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10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94983</xdr:rowOff>
    </xdr:from>
    <xdr:to>
      <xdr:col>46</xdr:col>
      <xdr:colOff>38100</xdr:colOff>
      <xdr:row>78</xdr:row>
      <xdr:rowOff>25133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41660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137571</xdr:rowOff>
    </xdr:from>
    <xdr:to>
      <xdr:col>41</xdr:col>
      <xdr:colOff>101600</xdr:colOff>
      <xdr:row>78</xdr:row>
      <xdr:rowOff>67721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84248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11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119971</xdr:rowOff>
    </xdr:from>
    <xdr:to>
      <xdr:col>36</xdr:col>
      <xdr:colOff>165100</xdr:colOff>
      <xdr:row>78</xdr:row>
      <xdr:rowOff>50121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66648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9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132697</xdr:rowOff>
    </xdr:from>
    <xdr:to>
      <xdr:col>55</xdr:col>
      <xdr:colOff>0</xdr:colOff>
      <xdr:row>97</xdr:row>
      <xdr:rowOff>143202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63347"/>
          <a:ext cx="8382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112888</xdr:rowOff>
    </xdr:from>
    <xdr:to>
      <xdr:col>50</xdr:col>
      <xdr:colOff>114300</xdr:colOff>
      <xdr:row>97</xdr:row>
      <xdr:rowOff>143202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43538"/>
          <a:ext cx="889000" cy="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76324</xdr:rowOff>
    </xdr:from>
    <xdr:to>
      <xdr:col>45</xdr:col>
      <xdr:colOff>177800</xdr:colOff>
      <xdr:row>97</xdr:row>
      <xdr:rowOff>112888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06974"/>
          <a:ext cx="8890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76324</xdr:rowOff>
    </xdr:from>
    <xdr:to>
      <xdr:col>41</xdr:col>
      <xdr:colOff>50800</xdr:colOff>
      <xdr:row>97</xdr:row>
      <xdr:rowOff>99411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06974"/>
          <a:ext cx="889000" cy="2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81897</xdr:rowOff>
    </xdr:from>
    <xdr:to>
      <xdr:col>55</xdr:col>
      <xdr:colOff>50800</xdr:colOff>
      <xdr:row>98</xdr:row>
      <xdr:rowOff>12047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92402</xdr:rowOff>
    </xdr:from>
    <xdr:to>
      <xdr:col>50</xdr:col>
      <xdr:colOff>165100</xdr:colOff>
      <xdr:row>98</xdr:row>
      <xdr:rowOff>22552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62088</xdr:rowOff>
    </xdr:from>
    <xdr:to>
      <xdr:col>46</xdr:col>
      <xdr:colOff>38100</xdr:colOff>
      <xdr:row>97</xdr:row>
      <xdr:rowOff>163688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154815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8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25524</xdr:rowOff>
    </xdr:from>
    <xdr:to>
      <xdr:col>41</xdr:col>
      <xdr:colOff>101600</xdr:colOff>
      <xdr:row>97</xdr:row>
      <xdr:rowOff>127124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143651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48611</xdr:rowOff>
    </xdr:from>
    <xdr:to>
      <xdr:col>36</xdr:col>
      <xdr:colOff>165100</xdr:colOff>
      <xdr:row>97</xdr:row>
      <xdr:rowOff>150211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166738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29818</xdr:rowOff>
    </xdr:from>
    <xdr:to>
      <xdr:col>85</xdr:col>
      <xdr:colOff>127000</xdr:colOff>
      <xdr:row>36</xdr:row>
      <xdr:rowOff>109933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859118"/>
          <a:ext cx="838200" cy="4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167501</xdr:rowOff>
    </xdr:from>
    <xdr:to>
      <xdr:col>81</xdr:col>
      <xdr:colOff>50800</xdr:colOff>
      <xdr:row>34</xdr:row>
      <xdr:rowOff>29818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825351"/>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167501</xdr:rowOff>
    </xdr:from>
    <xdr:to>
      <xdr:col>76</xdr:col>
      <xdr:colOff>114300</xdr:colOff>
      <xdr:row>37</xdr:row>
      <xdr:rowOff>5698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825351"/>
          <a:ext cx="889000" cy="52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5698</xdr:rowOff>
    </xdr:from>
    <xdr:to>
      <xdr:col>71</xdr:col>
      <xdr:colOff>177800</xdr:colOff>
      <xdr:row>37</xdr:row>
      <xdr:rowOff>46369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49348"/>
          <a:ext cx="889000" cy="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59133</xdr:rowOff>
    </xdr:from>
    <xdr:to>
      <xdr:col>85</xdr:col>
      <xdr:colOff>177800</xdr:colOff>
      <xdr:row>36</xdr:row>
      <xdr:rowOff>160733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82010</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8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150468</xdr:rowOff>
    </xdr:from>
    <xdr:to>
      <xdr:col>81</xdr:col>
      <xdr:colOff>101600</xdr:colOff>
      <xdr:row>34</xdr:row>
      <xdr:rowOff>80618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8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97145</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58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116701</xdr:rowOff>
    </xdr:from>
    <xdr:to>
      <xdr:col>76</xdr:col>
      <xdr:colOff>165100</xdr:colOff>
      <xdr:row>34</xdr:row>
      <xdr:rowOff>46851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7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63378</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54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126348</xdr:rowOff>
    </xdr:from>
    <xdr:to>
      <xdr:col>72</xdr:col>
      <xdr:colOff>38100</xdr:colOff>
      <xdr:row>37</xdr:row>
      <xdr:rowOff>56498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73025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7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167019</xdr:rowOff>
    </xdr:from>
    <xdr:to>
      <xdr:col>67</xdr:col>
      <xdr:colOff>101600</xdr:colOff>
      <xdr:row>37</xdr:row>
      <xdr:rowOff>97169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113696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11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38035</xdr:rowOff>
    </xdr:from>
    <xdr:to>
      <xdr:col>85</xdr:col>
      <xdr:colOff>127000</xdr:colOff>
      <xdr:row>58</xdr:row>
      <xdr:rowOff>64484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82135"/>
          <a:ext cx="8382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60558</xdr:rowOff>
    </xdr:from>
    <xdr:to>
      <xdr:col>81</xdr:col>
      <xdr:colOff>50800</xdr:colOff>
      <xdr:row>58</xdr:row>
      <xdr:rowOff>64484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04658"/>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21710</xdr:rowOff>
    </xdr:from>
    <xdr:to>
      <xdr:col>76</xdr:col>
      <xdr:colOff>114300</xdr:colOff>
      <xdr:row>58</xdr:row>
      <xdr:rowOff>60558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65810"/>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21710</xdr:rowOff>
    </xdr:from>
    <xdr:to>
      <xdr:col>71</xdr:col>
      <xdr:colOff>177800</xdr:colOff>
      <xdr:row>58</xdr:row>
      <xdr:rowOff>60827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65810"/>
          <a:ext cx="889000" cy="3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158685</xdr:rowOff>
    </xdr:from>
    <xdr:to>
      <xdr:col>85</xdr:col>
      <xdr:colOff>177800</xdr:colOff>
      <xdr:row>58</xdr:row>
      <xdr:rowOff>88835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137112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13684</xdr:rowOff>
    </xdr:from>
    <xdr:to>
      <xdr:col>81</xdr:col>
      <xdr:colOff>101600</xdr:colOff>
      <xdr:row>58</xdr:row>
      <xdr:rowOff>115284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106411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5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9758</xdr:rowOff>
    </xdr:from>
    <xdr:to>
      <xdr:col>76</xdr:col>
      <xdr:colOff>165100</xdr:colOff>
      <xdr:row>58</xdr:row>
      <xdr:rowOff>111358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102485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4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142360</xdr:rowOff>
    </xdr:from>
    <xdr:to>
      <xdr:col>72</xdr:col>
      <xdr:colOff>38100</xdr:colOff>
      <xdr:row>58</xdr:row>
      <xdr:rowOff>72510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89037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9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10027</xdr:rowOff>
    </xdr:from>
    <xdr:to>
      <xdr:col>67</xdr:col>
      <xdr:colOff>101600</xdr:colOff>
      <xdr:row>58</xdr:row>
      <xdr:rowOff>111627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5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128154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72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170414</xdr:rowOff>
    </xdr:from>
    <xdr:to>
      <xdr:col>85</xdr:col>
      <xdr:colOff>127000</xdr:colOff>
      <xdr:row>79</xdr:row>
      <xdr:rowOff>72135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43514"/>
          <a:ext cx="838200" cy="7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170064</xdr:rowOff>
    </xdr:from>
    <xdr:to>
      <xdr:col>81</xdr:col>
      <xdr:colOff>50800</xdr:colOff>
      <xdr:row>78</xdr:row>
      <xdr:rowOff>170414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43164"/>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161127</xdr:rowOff>
    </xdr:from>
    <xdr:to>
      <xdr:col>76</xdr:col>
      <xdr:colOff>114300</xdr:colOff>
      <xdr:row>78</xdr:row>
      <xdr:rowOff>170064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34227"/>
          <a:ext cx="889000" cy="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161127</xdr:rowOff>
    </xdr:from>
    <xdr:to>
      <xdr:col>71</xdr:col>
      <xdr:colOff>177800</xdr:colOff>
      <xdr:row>79</xdr:row>
      <xdr:rowOff>87249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34227"/>
          <a:ext cx="889000" cy="9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21335</xdr:rowOff>
    </xdr:from>
    <xdr:to>
      <xdr:col>85</xdr:col>
      <xdr:colOff>177800</xdr:colOff>
      <xdr:row>79</xdr:row>
      <xdr:rowOff>122935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119614</xdr:rowOff>
    </xdr:from>
    <xdr:to>
      <xdr:col>81</xdr:col>
      <xdr:colOff>101600</xdr:colOff>
      <xdr:row>79</xdr:row>
      <xdr:rowOff>49764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66291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119264</xdr:rowOff>
    </xdr:from>
    <xdr:to>
      <xdr:col>76</xdr:col>
      <xdr:colOff>165100</xdr:colOff>
      <xdr:row>79</xdr:row>
      <xdr:rowOff>49414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65941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6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110327</xdr:rowOff>
    </xdr:from>
    <xdr:to>
      <xdr:col>72</xdr:col>
      <xdr:colOff>38100</xdr:colOff>
      <xdr:row>79</xdr:row>
      <xdr:rowOff>40477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57004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36449</xdr:rowOff>
    </xdr:from>
    <xdr:to>
      <xdr:col>67</xdr:col>
      <xdr:colOff>101600</xdr:colOff>
      <xdr:row>79</xdr:row>
      <xdr:rowOff>138049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129176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7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86909</xdr:rowOff>
    </xdr:from>
    <xdr:to>
      <xdr:col>85</xdr:col>
      <xdr:colOff>127000</xdr:colOff>
      <xdr:row>98</xdr:row>
      <xdr:rowOff>121566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89009"/>
          <a:ext cx="8382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121566</xdr:rowOff>
    </xdr:from>
    <xdr:to>
      <xdr:col>81</xdr:col>
      <xdr:colOff>50800</xdr:colOff>
      <xdr:row>98</xdr:row>
      <xdr:rowOff>133618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23666"/>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133618</xdr:rowOff>
    </xdr:from>
    <xdr:to>
      <xdr:col>76</xdr:col>
      <xdr:colOff>114300</xdr:colOff>
      <xdr:row>98</xdr:row>
      <xdr:rowOff>139774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5718"/>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139774</xdr:rowOff>
    </xdr:from>
    <xdr:to>
      <xdr:col>71</xdr:col>
      <xdr:colOff>177800</xdr:colOff>
      <xdr:row>98</xdr:row>
      <xdr:rowOff>153904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41874"/>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36109</xdr:rowOff>
    </xdr:from>
    <xdr:to>
      <xdr:col>85</xdr:col>
      <xdr:colOff>177800</xdr:colOff>
      <xdr:row>98</xdr:row>
      <xdr:rowOff>137709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58986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70766</xdr:rowOff>
    </xdr:from>
    <xdr:to>
      <xdr:col>81</xdr:col>
      <xdr:colOff>101600</xdr:colOff>
      <xdr:row>99</xdr:row>
      <xdr:rowOff>916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163493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82818</xdr:rowOff>
    </xdr:from>
    <xdr:to>
      <xdr:col>76</xdr:col>
      <xdr:colOff>165100</xdr:colOff>
      <xdr:row>99</xdr:row>
      <xdr:rowOff>12968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4095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88974</xdr:rowOff>
    </xdr:from>
    <xdr:to>
      <xdr:col>72</xdr:col>
      <xdr:colOff>38100</xdr:colOff>
      <xdr:row>99</xdr:row>
      <xdr:rowOff>19124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10251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8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103104</xdr:rowOff>
    </xdr:from>
    <xdr:to>
      <xdr:col>67</xdr:col>
      <xdr:colOff>101600</xdr:colOff>
      <xdr:row>99</xdr:row>
      <xdr:rowOff>33254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24381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9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162720</xdr:rowOff>
    </xdr:from>
    <xdr:to>
      <xdr:col>116</xdr:col>
      <xdr:colOff>63500</xdr:colOff>
      <xdr:row>38</xdr:row>
      <xdr:rowOff>5558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50637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44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105349</xdr:rowOff>
    </xdr:from>
    <xdr:to>
      <xdr:col>111</xdr:col>
      <xdr:colOff>177800</xdr:colOff>
      <xdr:row>38</xdr:row>
      <xdr:rowOff>5558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448999"/>
          <a:ext cx="889000" cy="7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74010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7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105349</xdr:rowOff>
    </xdr:from>
    <xdr:to>
      <xdr:col>107</xdr:col>
      <xdr:colOff>50800</xdr:colOff>
      <xdr:row>38</xdr:row>
      <xdr:rowOff>99954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448999"/>
          <a:ext cx="889000" cy="16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77309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7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99954</xdr:rowOff>
    </xdr:from>
    <xdr:to>
      <xdr:col>102</xdr:col>
      <xdr:colOff>114300</xdr:colOff>
      <xdr:row>38</xdr:row>
      <xdr:rowOff>100785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615054"/>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28122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111920</xdr:rowOff>
    </xdr:from>
    <xdr:to>
      <xdr:col>116</xdr:col>
      <xdr:colOff>114300</xdr:colOff>
      <xdr:row>38</xdr:row>
      <xdr:rowOff>42070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4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134797</xdr:rowOff>
    </xdr:from>
    <xdr:ext cx="534377"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3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126207</xdr:rowOff>
    </xdr:from>
    <xdr:to>
      <xdr:col>112</xdr:col>
      <xdr:colOff>38100</xdr:colOff>
      <xdr:row>38</xdr:row>
      <xdr:rowOff>56358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469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72884</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56111" y="62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54549</xdr:rowOff>
    </xdr:from>
    <xdr:to>
      <xdr:col>107</xdr:col>
      <xdr:colOff>101600</xdr:colOff>
      <xdr:row>37</xdr:row>
      <xdr:rowOff>156149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3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1226</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67111" y="61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49154</xdr:rowOff>
    </xdr:from>
    <xdr:to>
      <xdr:col>102</xdr:col>
      <xdr:colOff>165100</xdr:colOff>
      <xdr:row>38</xdr:row>
      <xdr:rowOff>150754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167281</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278111" y="633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49985</xdr:rowOff>
    </xdr:from>
    <xdr:to>
      <xdr:col>98</xdr:col>
      <xdr:colOff>38100</xdr:colOff>
      <xdr:row>38</xdr:row>
      <xdr:rowOff>151585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5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168112</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389111" y="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総務費は、基金積立金や電算管理等が前年度比で増加したが、情報通信基盤施設管理や空港対策事業費の減により類似団体内平均を下回った。民生費では、</a:t>
          </a:r>
          <a:r>
            <a:rPr kumimoji="1" lang="ja-JP" altLang="en-US" sz="1100" b="0" i="0" baseline="0">
              <a:solidFill>
                <a:schemeClr val="dk1"/>
              </a:solidFill>
              <a:effectLst/>
              <a:latin typeface="+mn-lt"/>
              <a:ea typeface="+mn-ea"/>
              <a:cs typeface="+mn-cs"/>
            </a:rPr>
            <a:t>各種給付金・支援金の実施に伴い増加したが</a:t>
          </a:r>
          <a:r>
            <a:rPr kumimoji="1" lang="ja-JP" altLang="ja-JP" sz="1100" b="0" i="0" baseline="0">
              <a:solidFill>
                <a:schemeClr val="dk1"/>
              </a:solidFill>
              <a:effectLst/>
              <a:latin typeface="+mn-lt"/>
              <a:ea typeface="+mn-ea"/>
              <a:cs typeface="+mn-cs"/>
            </a:rPr>
            <a:t>類似団体内平均を下回った。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衛生費では、類似団体内平均と比べ高い水準ある要因として、クリーンセンター管理、汚泥再生処理センター管理に加え、簡易水道特別会計繰出金</a:t>
          </a:r>
          <a:r>
            <a:rPr kumimoji="1" lang="ja-JP" altLang="en-US" sz="1100" b="0" i="0" baseline="0">
              <a:solidFill>
                <a:schemeClr val="dk1"/>
              </a:solidFill>
              <a:effectLst/>
              <a:latin typeface="+mn-lt"/>
              <a:ea typeface="+mn-ea"/>
              <a:cs typeface="+mn-cs"/>
            </a:rPr>
            <a:t>及び国民健康保険（直営診療施設勘定）特別会計繰出金</a:t>
          </a:r>
          <a:r>
            <a:rPr kumimoji="1" lang="ja-JP" altLang="ja-JP" sz="1100" b="0" i="0" baseline="0">
              <a:solidFill>
                <a:schemeClr val="dk1"/>
              </a:solidFill>
              <a:effectLst/>
              <a:latin typeface="+mn-lt"/>
              <a:ea typeface="+mn-ea"/>
              <a:cs typeface="+mn-cs"/>
            </a:rPr>
            <a:t>の増加によるものである。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農林水産業費は、大型投資的事業の製氷施設整備事業</a:t>
          </a:r>
          <a:r>
            <a:rPr kumimoji="1" lang="ja-JP" altLang="en-US" sz="1100" b="0" i="0" baseline="0">
              <a:solidFill>
                <a:schemeClr val="dk1"/>
              </a:solidFill>
              <a:effectLst/>
              <a:latin typeface="+mn-lt"/>
              <a:ea typeface="+mn-ea"/>
              <a:cs typeface="+mn-cs"/>
            </a:rPr>
            <a:t>が完了したため</a:t>
          </a:r>
          <a:r>
            <a:rPr kumimoji="1" lang="ja-JP" altLang="ja-JP" sz="1100" b="0" i="0" baseline="0">
              <a:solidFill>
                <a:schemeClr val="dk1"/>
              </a:solidFill>
              <a:effectLst/>
              <a:latin typeface="+mn-lt"/>
              <a:ea typeface="+mn-ea"/>
              <a:cs typeface="+mn-cs"/>
            </a:rPr>
            <a:t>、類似団体内平均を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回った。商工費</a:t>
          </a:r>
          <a:r>
            <a:rPr kumimoji="1" lang="ja-JP" altLang="en-US" sz="1100" b="0" i="0" baseline="0">
              <a:solidFill>
                <a:schemeClr val="dk1"/>
              </a:solidFill>
              <a:effectLst/>
              <a:latin typeface="+mn-lt"/>
              <a:ea typeface="+mn-ea"/>
              <a:cs typeface="+mn-cs"/>
            </a:rPr>
            <a:t>では、夕景浜温泉維持管理やふるさと体験ビレッジ運営が増加し</a:t>
          </a:r>
          <a:r>
            <a:rPr kumimoji="1" lang="ja-JP" altLang="ja-JP" sz="1100" b="0" i="0" baseline="0">
              <a:solidFill>
                <a:schemeClr val="dk1"/>
              </a:solidFill>
              <a:effectLst/>
              <a:latin typeface="+mn-lt"/>
              <a:ea typeface="+mn-ea"/>
              <a:cs typeface="+mn-cs"/>
            </a:rPr>
            <a:t>が類似団体内平均を上回っている</a:t>
          </a:r>
          <a:r>
            <a:rPr kumimoji="1" lang="ja-JP" altLang="en-US" sz="1100" b="0" i="0" baseline="0">
              <a:solidFill>
                <a:schemeClr val="dk1"/>
              </a:solidFill>
              <a:effectLst/>
              <a:latin typeface="+mn-lt"/>
              <a:ea typeface="+mn-ea"/>
              <a:cs typeface="+mn-cs"/>
            </a:rPr>
            <a:t>。土</a:t>
          </a:r>
          <a:r>
            <a:rPr kumimoji="1" lang="ja-JP" altLang="ja-JP" sz="1100" b="0" i="0" baseline="0">
              <a:solidFill>
                <a:schemeClr val="dk1"/>
              </a:solidFill>
              <a:effectLst/>
              <a:latin typeface="+mn-lt"/>
              <a:ea typeface="+mn-ea"/>
              <a:cs typeface="+mn-cs"/>
            </a:rPr>
            <a:t>木費は、</a:t>
          </a:r>
          <a:r>
            <a:rPr kumimoji="1" lang="ja-JP" altLang="en-US" sz="1100" b="0" i="0" baseline="0">
              <a:solidFill>
                <a:schemeClr val="dk1"/>
              </a:solidFill>
              <a:effectLst/>
              <a:latin typeface="+mn-lt"/>
              <a:ea typeface="+mn-ea"/>
              <a:cs typeface="+mn-cs"/>
            </a:rPr>
            <a:t>道路新設改良費で増加したものの</a:t>
          </a:r>
          <a:r>
            <a:rPr kumimoji="1" lang="ja-JP" altLang="ja-JP" sz="1100" b="0" i="0" baseline="0">
              <a:solidFill>
                <a:schemeClr val="dk1"/>
              </a:solidFill>
              <a:effectLst/>
              <a:latin typeface="+mn-lt"/>
              <a:ea typeface="+mn-ea"/>
              <a:cs typeface="+mn-cs"/>
            </a:rPr>
            <a:t>類似団体内平均を下回った。消防費</a:t>
          </a:r>
          <a:r>
            <a:rPr kumimoji="1" lang="ja-JP" altLang="en-US" sz="1100" b="0" i="0" baseline="0">
              <a:solidFill>
                <a:schemeClr val="dk1"/>
              </a:solidFill>
              <a:effectLst/>
              <a:latin typeface="+mn-lt"/>
              <a:ea typeface="+mn-ea"/>
              <a:cs typeface="+mn-cs"/>
            </a:rPr>
            <a:t>では、防災行政無線デジタル化の完了に伴い減少したものの</a:t>
          </a:r>
          <a:r>
            <a:rPr kumimoji="1" lang="ja-JP" altLang="ja-JP" sz="1100" b="0" i="0" baseline="0">
              <a:solidFill>
                <a:schemeClr val="dk1"/>
              </a:solidFill>
              <a:effectLst/>
              <a:latin typeface="+mn-lt"/>
              <a:ea typeface="+mn-ea"/>
              <a:cs typeface="+mn-cs"/>
            </a:rPr>
            <a:t>消防本部及び消防団に係る経費</a:t>
          </a:r>
          <a:r>
            <a:rPr kumimoji="1" lang="ja-JP" altLang="en-US" sz="1100" b="0" i="0" baseline="0">
              <a:solidFill>
                <a:schemeClr val="dk1"/>
              </a:solidFill>
              <a:effectLst/>
              <a:latin typeface="+mn-lt"/>
              <a:ea typeface="+mn-ea"/>
              <a:cs typeface="+mn-cs"/>
            </a:rPr>
            <a:t>の影響で</a:t>
          </a:r>
          <a:r>
            <a:rPr kumimoji="1" lang="ja-JP" altLang="ja-JP" sz="1100" b="0" i="0" baseline="0">
              <a:solidFill>
                <a:schemeClr val="dk1"/>
              </a:solidFill>
              <a:effectLst/>
              <a:latin typeface="+mn-lt"/>
              <a:ea typeface="+mn-ea"/>
              <a:cs typeface="+mn-cs"/>
            </a:rPr>
            <a:t>類似団体内平均と比較し高い水準にある。教育費は、</a:t>
          </a:r>
          <a:r>
            <a:rPr kumimoji="1" lang="ja-JP" altLang="en-US" sz="1100" b="0" i="0" baseline="0">
              <a:solidFill>
                <a:schemeClr val="dk1"/>
              </a:solidFill>
              <a:effectLst/>
              <a:latin typeface="+mn-lt"/>
              <a:ea typeface="+mn-ea"/>
              <a:cs typeface="+mn-cs"/>
            </a:rPr>
            <a:t>学校管理費及び体育施設費等が増加したものの</a:t>
          </a:r>
          <a:r>
            <a:rPr kumimoji="1" lang="ja-JP" altLang="ja-JP" sz="1100" b="0" i="0" baseline="0">
              <a:solidFill>
                <a:schemeClr val="dk1"/>
              </a:solidFill>
              <a:effectLst/>
              <a:latin typeface="+mn-lt"/>
              <a:ea typeface="+mn-ea"/>
              <a:cs typeface="+mn-cs"/>
            </a:rPr>
            <a:t>類似団体内平均を下回った。災害復旧費は学校施設復旧工事等の</a:t>
          </a:r>
          <a:r>
            <a:rPr kumimoji="1" lang="ja-JP" altLang="en-US" sz="1100" b="0" i="0" baseline="0">
              <a:solidFill>
                <a:schemeClr val="dk1"/>
              </a:solidFill>
              <a:effectLst/>
              <a:latin typeface="+mn-lt"/>
              <a:ea typeface="+mn-ea"/>
              <a:cs typeface="+mn-cs"/>
            </a:rPr>
            <a:t>完了に伴い減少した</a:t>
          </a:r>
          <a:r>
            <a:rPr kumimoji="1" lang="ja-JP" altLang="ja-JP" sz="1100" b="0" i="0" baseline="0">
              <a:solidFill>
                <a:schemeClr val="dk1"/>
              </a:solidFill>
              <a:effectLst/>
              <a:latin typeface="+mn-lt"/>
              <a:ea typeface="+mn-ea"/>
              <a:cs typeface="+mn-cs"/>
            </a:rPr>
            <a:t>。公債費は過年度の大型投資的事業起債の償還開始に伴い増加し</a:t>
          </a:r>
          <a:r>
            <a:rPr kumimoji="1" lang="ja-JP" altLang="en-US" sz="1100" b="0" i="0" baseline="0">
              <a:solidFill>
                <a:schemeClr val="dk1"/>
              </a:solidFill>
              <a:effectLst/>
              <a:latin typeface="+mn-lt"/>
              <a:ea typeface="+mn-ea"/>
              <a:cs typeface="+mn-cs"/>
            </a:rPr>
            <a:t>たため</a:t>
          </a:r>
          <a:r>
            <a:rPr kumimoji="1" lang="ja-JP" altLang="ja-JP" sz="1100" b="0" i="0" baseline="0">
              <a:solidFill>
                <a:schemeClr val="dk1"/>
              </a:solidFill>
              <a:effectLst/>
              <a:latin typeface="+mn-lt"/>
              <a:ea typeface="+mn-ea"/>
              <a:cs typeface="+mn-cs"/>
            </a:rPr>
            <a:t>、類似団体内平均を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回った。諸支出金が類似団体内平均と比べ高い水準にある要因としては、村内唯一の公共交通手段として運営している旅客自動車運送事業会計への補助が発生して</a:t>
          </a:r>
          <a:r>
            <a:rPr kumimoji="1" lang="ja-JP" altLang="en-US" sz="1100" b="0" i="0" baseline="0">
              <a:solidFill>
                <a:schemeClr val="dk1"/>
              </a:solidFill>
              <a:effectLst/>
              <a:latin typeface="+mn-lt"/>
              <a:ea typeface="+mn-ea"/>
              <a:cs typeface="+mn-cs"/>
            </a:rPr>
            <a:t>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財政調整基金においては、</a:t>
          </a:r>
          <a:r>
            <a:rPr kumimoji="1" lang="ja-JP" altLang="en-US" sz="1100" b="0" i="0" baseline="0">
              <a:solidFill>
                <a:schemeClr val="dk1"/>
              </a:solidFill>
              <a:effectLst/>
              <a:latin typeface="+mn-lt"/>
              <a:ea typeface="+mn-ea"/>
              <a:cs typeface="+mn-cs"/>
            </a:rPr>
            <a:t>取崩しがなく</a:t>
          </a:r>
          <a:r>
            <a:rPr kumimoji="1" lang="ja-JP" altLang="ja-JP" sz="1100">
              <a:solidFill>
                <a:schemeClr val="dk1"/>
              </a:solidFill>
              <a:effectLst/>
              <a:latin typeface="+mn-lt"/>
              <a:ea typeface="+mn-ea"/>
              <a:cs typeface="+mn-cs"/>
            </a:rPr>
            <a:t>積立を行うことができた</a:t>
          </a:r>
          <a:r>
            <a:rPr kumimoji="1" lang="ja-JP" altLang="en-US" sz="1100">
              <a:solidFill>
                <a:schemeClr val="dk1"/>
              </a:solidFill>
              <a:effectLst/>
              <a:latin typeface="+mn-lt"/>
              <a:ea typeface="+mn-ea"/>
              <a:cs typeface="+mn-cs"/>
            </a:rPr>
            <a:t>ため、前年度比</a:t>
          </a:r>
          <a:r>
            <a:rPr kumimoji="1" lang="en-US" altLang="ja-JP" sz="1100">
              <a:solidFill>
                <a:schemeClr val="dk1"/>
              </a:solidFill>
              <a:effectLst/>
              <a:latin typeface="+mn-lt"/>
              <a:ea typeface="+mn-ea"/>
              <a:cs typeface="+mn-cs"/>
            </a:rPr>
            <a:t>5.38</a:t>
          </a:r>
          <a:r>
            <a:rPr kumimoji="1" lang="ja-JP" altLang="en-US" sz="1100">
              <a:solidFill>
                <a:schemeClr val="dk1"/>
              </a:solidFill>
              <a:effectLst/>
              <a:latin typeface="+mn-lt"/>
              <a:ea typeface="+mn-ea"/>
              <a:cs typeface="+mn-cs"/>
            </a:rPr>
            <a:t>ポイント増加した</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実質収支額は、不用額の減少に努めたため、前年度比</a:t>
          </a:r>
          <a:r>
            <a:rPr kumimoji="1" lang="en-US" altLang="ja-JP" sz="1100" b="0" i="0" baseline="0">
              <a:solidFill>
                <a:schemeClr val="dk1"/>
              </a:solidFill>
              <a:effectLst/>
              <a:latin typeface="+mn-lt"/>
              <a:ea typeface="+mn-ea"/>
              <a:cs typeface="+mn-cs"/>
            </a:rPr>
            <a:t>1.13</a:t>
          </a:r>
          <a:r>
            <a:rPr kumimoji="1" lang="ja-JP" altLang="en-US" sz="1100" b="0" i="0" baseline="0">
              <a:solidFill>
                <a:schemeClr val="dk1"/>
              </a:solidFill>
              <a:effectLst/>
              <a:latin typeface="+mn-lt"/>
              <a:ea typeface="+mn-ea"/>
              <a:cs typeface="+mn-cs"/>
            </a:rPr>
            <a:t>ポイント減少した。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予算実質単年度収支は、</a:t>
          </a:r>
          <a:r>
            <a:rPr kumimoji="1" lang="ja-JP" altLang="en-US" sz="1100" b="0" i="0" baseline="0">
              <a:solidFill>
                <a:schemeClr val="dk1"/>
              </a:solidFill>
              <a:effectLst/>
              <a:latin typeface="+mn-lt"/>
              <a:ea typeface="+mn-ea"/>
              <a:cs typeface="+mn-cs"/>
            </a:rPr>
            <a:t>実質収支額の減少に伴い、前年度比</a:t>
          </a:r>
          <a:r>
            <a:rPr kumimoji="1" lang="en-US" altLang="ja-JP" sz="1100" b="0" i="0" baseline="0">
              <a:solidFill>
                <a:schemeClr val="dk1"/>
              </a:solidFill>
              <a:effectLst/>
              <a:latin typeface="+mn-lt"/>
              <a:ea typeface="+mn-ea"/>
              <a:cs typeface="+mn-cs"/>
            </a:rPr>
            <a:t>2.17</a:t>
          </a:r>
          <a:r>
            <a:rPr kumimoji="1" lang="ja-JP" altLang="en-US" sz="1100" b="0" i="0" baseline="0">
              <a:solidFill>
                <a:schemeClr val="dk1"/>
              </a:solidFill>
              <a:effectLst/>
              <a:latin typeface="+mn-lt"/>
              <a:ea typeface="+mn-ea"/>
              <a:cs typeface="+mn-cs"/>
            </a:rPr>
            <a:t>ポイント減少した。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今後も事務事業の見直し、優先順位付け等を推進し、健全な財政運営に努める。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一般会計においては</a:t>
          </a:r>
          <a:r>
            <a:rPr kumimoji="1" lang="ja-JP" altLang="en-US" sz="1100">
              <a:solidFill>
                <a:schemeClr val="dk1"/>
              </a:solidFill>
              <a:effectLst/>
              <a:latin typeface="+mn-lt"/>
              <a:ea typeface="+mn-ea"/>
              <a:cs typeface="+mn-cs"/>
            </a:rPr>
            <a:t>、実質収支額の減少に伴い、</a:t>
          </a:r>
          <a:r>
            <a:rPr kumimoji="1" lang="ja-JP" altLang="ja-JP" sz="1100">
              <a:solidFill>
                <a:schemeClr val="dk1"/>
              </a:solidFill>
              <a:effectLst/>
              <a:latin typeface="+mn-lt"/>
              <a:ea typeface="+mn-ea"/>
              <a:cs typeface="+mn-cs"/>
            </a:rPr>
            <a:t>前年度比で</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各特別会計においても概ね前年度ベースで推移している。国民健康保険（直診勘定）特別会計及び旅客自動車運送事業会計は新型コロナウイルス感染症の影響を大きく受けたが、他補助金や一般会計繰入金により健全な財政運営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今後も各特別会計の自己財源の収入増のため、税額等の見直しと滞納整理をより推進し財政の健全運営を図る。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4366332</v>
      </c>
      <c r="BO4" s="449"/>
      <c r="BP4" s="449"/>
      <c r="BQ4" s="449"/>
      <c r="BR4" s="449"/>
      <c r="BS4" s="449"/>
      <c r="BT4" s="449"/>
      <c r="BU4" s="450"/>
      <c r="BV4" s="448">
        <v>4750084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9.1999999999999993</v>
      </c>
      <c r="CU4" s="589"/>
      <c r="CV4" s="589"/>
      <c r="CW4" s="589"/>
      <c r="CX4" s="589"/>
      <c r="CY4" s="589"/>
      <c r="CZ4" s="589"/>
      <c r="DA4" s="590"/>
      <c r="DB4" s="588">
        <v>10.4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4192024</v>
      </c>
      <c r="BO5" s="420"/>
      <c r="BP5" s="420"/>
      <c r="BQ5" s="420"/>
      <c r="BR5" s="420"/>
      <c r="BS5" s="420"/>
      <c r="BT5" s="420"/>
      <c r="BU5" s="421"/>
      <c r="BV5" s="419">
        <v>4553200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v>
      </c>
      <c r="CU5" s="417"/>
      <c r="CV5" s="417"/>
      <c r="CW5" s="417"/>
      <c r="CX5" s="417"/>
      <c r="CY5" s="417"/>
      <c r="CZ5" s="417"/>
      <c r="DA5" s="418"/>
      <c r="DB5" s="416">
        <v>69.099999999999994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174308</v>
      </c>
      <c r="BO6" s="420"/>
      <c r="BP6" s="420"/>
      <c r="BQ6" s="420"/>
      <c r="BR6" s="420"/>
      <c r="BS6" s="420"/>
      <c r="BT6" s="420"/>
      <c r="BU6" s="421"/>
      <c r="BV6" s="419">
        <v>196884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83.8</v>
      </c>
      <c r="CU6" s="563"/>
      <c r="CV6" s="563"/>
      <c r="CW6" s="563"/>
      <c r="CX6" s="563"/>
      <c r="CY6" s="563"/>
      <c r="CZ6" s="563"/>
      <c r="DA6" s="564"/>
      <c r="DB6" s="562">
        <v>71.599999999999994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0</v>
      </c>
      <c r="BO7" s="420"/>
      <c r="BP7" s="420"/>
      <c r="BQ7" s="420"/>
      <c r="BR7" s="420"/>
      <c r="BS7" s="420"/>
      <c r="BT7" s="420"/>
      <c r="BU7" s="421"/>
      <c r="BV7" s="419">
        <v>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1887850</v>
      </c>
      <c r="CU7" s="420"/>
      <c r="CV7" s="420"/>
      <c r="CW7" s="420"/>
      <c r="CX7" s="420"/>
      <c r="CY7" s="420"/>
      <c r="CZ7" s="420"/>
      <c r="DA7" s="421"/>
      <c r="DB7" s="419">
        <v>1899656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174308</v>
      </c>
      <c r="BO8" s="420"/>
      <c r="BP8" s="420"/>
      <c r="BQ8" s="420"/>
      <c r="BR8" s="420"/>
      <c r="BS8" s="420"/>
      <c r="BT8" s="420"/>
      <c r="BU8" s="421"/>
      <c r="BV8" s="419">
        <v>196884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v>
      </c>
      <c r="CU8" s="523"/>
      <c r="CV8" s="523"/>
      <c r="CW8" s="523"/>
      <c r="CX8" s="523"/>
      <c r="CY8" s="523"/>
      <c r="CZ8" s="523"/>
      <c r="DA8" s="524"/>
      <c r="DB8" s="522">
        <v>0.22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2273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-22576</v>
      </c>
      <c r="BO9" s="420"/>
      <c r="BP9" s="420"/>
      <c r="BQ9" s="420"/>
      <c r="BR9" s="420"/>
      <c r="BS9" s="420"/>
      <c r="BT9" s="420"/>
      <c r="BU9" s="421"/>
      <c r="BV9" s="419">
        <v>76105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15.6</v>
      </c>
      <c r="CU9" s="417"/>
      <c r="CV9" s="417"/>
      <c r="CW9" s="417"/>
      <c r="CX9" s="417"/>
      <c r="CY9" s="417"/>
      <c r="CZ9" s="417"/>
      <c r="DA9" s="418"/>
      <c r="DB9" s="416">
        <v>11.7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2482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98553</v>
      </c>
      <c r="BO10" s="420"/>
      <c r="BP10" s="420"/>
      <c r="BQ10" s="420"/>
      <c r="BR10" s="420"/>
      <c r="BS10" s="420"/>
      <c r="BT10" s="420"/>
      <c r="BU10" s="421"/>
      <c r="BV10" s="419">
        <v>57379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2301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128</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15855</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2270</v>
      </c>
      <c r="S13" s="507"/>
      <c r="T13" s="507"/>
      <c r="U13" s="507"/>
      <c r="V13" s="508"/>
      <c r="W13" s="509" t="s">
        <v>141</v>
      </c>
      <c r="X13" s="405"/>
      <c r="Y13" s="405"/>
      <c r="Z13" s="405"/>
      <c r="AA13" s="405"/>
      <c r="AB13" s="406"/>
      <c r="AC13" s="372">
        <v>79</v>
      </c>
      <c r="AD13" s="373"/>
      <c r="AE13" s="373"/>
      <c r="AF13" s="373"/>
      <c r="AG13" s="374"/>
      <c r="AH13" s="372">
        <v>100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75977</v>
      </c>
      <c r="BO13" s="420"/>
      <c r="BP13" s="420"/>
      <c r="BQ13" s="420"/>
      <c r="BR13" s="420"/>
      <c r="BS13" s="420"/>
      <c r="BT13" s="420"/>
      <c r="BU13" s="421"/>
      <c r="BV13" s="419">
        <v>117629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7.4</v>
      </c>
      <c r="CU13" s="417"/>
      <c r="CV13" s="417"/>
      <c r="CW13" s="417"/>
      <c r="CX13" s="417"/>
      <c r="CY13" s="417"/>
      <c r="CZ13" s="417"/>
      <c r="DA13" s="418"/>
      <c r="DB13" s="416">
        <v>6.2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2362</v>
      </c>
      <c r="S14" s="507"/>
      <c r="T14" s="507"/>
      <c r="U14" s="507"/>
      <c r="V14" s="508"/>
      <c r="W14" s="510"/>
      <c r="X14" s="408"/>
      <c r="Y14" s="408"/>
      <c r="Z14" s="408"/>
      <c r="AA14" s="408"/>
      <c r="AB14" s="409"/>
      <c r="AC14" s="499">
        <v>6.3</v>
      </c>
      <c r="AD14" s="500"/>
      <c r="AE14" s="500"/>
      <c r="AF14" s="500"/>
      <c r="AG14" s="501"/>
      <c r="AH14" s="499">
        <v>7.2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2331</v>
      </c>
      <c r="S15" s="507"/>
      <c r="T15" s="507"/>
      <c r="U15" s="507"/>
      <c r="V15" s="508"/>
      <c r="W15" s="509" t="s">
        <v>149</v>
      </c>
      <c r="X15" s="405"/>
      <c r="Y15" s="405"/>
      <c r="Z15" s="405"/>
      <c r="AA15" s="405"/>
      <c r="AB15" s="406"/>
      <c r="AC15" s="372">
        <v>247</v>
      </c>
      <c r="AD15" s="373"/>
      <c r="AE15" s="373"/>
      <c r="AF15" s="373"/>
      <c r="AG15" s="374"/>
      <c r="AH15" s="372">
        <v>282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346618</v>
      </c>
      <c r="BO15" s="449"/>
      <c r="BP15" s="449"/>
      <c r="BQ15" s="449"/>
      <c r="BR15" s="449"/>
      <c r="BS15" s="449"/>
      <c r="BT15" s="449"/>
      <c r="BU15" s="450"/>
      <c r="BV15" s="448">
        <v>341899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19.600000000000001</v>
      </c>
      <c r="AD16" s="500"/>
      <c r="AE16" s="500"/>
      <c r="AF16" s="500"/>
      <c r="AG16" s="501"/>
      <c r="AH16" s="499">
        <v>20.2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1780637</v>
      </c>
      <c r="BO16" s="420"/>
      <c r="BP16" s="420"/>
      <c r="BQ16" s="420"/>
      <c r="BR16" s="420"/>
      <c r="BS16" s="420"/>
      <c r="BT16" s="420"/>
      <c r="BU16" s="421"/>
      <c r="BV16" s="419">
        <v>1742283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153</v>
      </c>
      <c r="S17" s="497"/>
      <c r="T17" s="497"/>
      <c r="U17" s="497"/>
      <c r="V17" s="498"/>
      <c r="W17" s="509" t="s">
        <v>156</v>
      </c>
      <c r="X17" s="405"/>
      <c r="Y17" s="405"/>
      <c r="Z17" s="405"/>
      <c r="AA17" s="405"/>
      <c r="AB17" s="406"/>
      <c r="AC17" s="372">
        <v>936</v>
      </c>
      <c r="AD17" s="373"/>
      <c r="AE17" s="373"/>
      <c r="AF17" s="373"/>
      <c r="AG17" s="374"/>
      <c r="AH17" s="372">
        <v>1014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435909</v>
      </c>
      <c r="BO17" s="420"/>
      <c r="BP17" s="420"/>
      <c r="BQ17" s="420"/>
      <c r="BR17" s="420"/>
      <c r="BS17" s="420"/>
      <c r="BT17" s="420"/>
      <c r="BU17" s="421"/>
      <c r="BV17" s="419">
        <v>430415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55.26</v>
      </c>
      <c r="M18" s="472"/>
      <c r="N18" s="472"/>
      <c r="O18" s="472"/>
      <c r="P18" s="472"/>
      <c r="Q18" s="472"/>
      <c r="R18" s="473"/>
      <c r="S18" s="473"/>
      <c r="T18" s="473"/>
      <c r="U18" s="473"/>
      <c r="V18" s="474"/>
      <c r="W18" s="490"/>
      <c r="X18" s="491"/>
      <c r="Y18" s="491"/>
      <c r="Z18" s="491"/>
      <c r="AA18" s="491"/>
      <c r="AB18" s="515"/>
      <c r="AC18" s="389">
        <v>74.2</v>
      </c>
      <c r="AD18" s="390"/>
      <c r="AE18" s="390"/>
      <c r="AF18" s="390"/>
      <c r="AG18" s="475"/>
      <c r="AH18" s="389">
        <v>72.599999999999994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1586407</v>
      </c>
      <c r="BO18" s="420"/>
      <c r="BP18" s="420"/>
      <c r="BQ18" s="420"/>
      <c r="BR18" s="420"/>
      <c r="BS18" s="420"/>
      <c r="BT18" s="420"/>
      <c r="BU18" s="421"/>
      <c r="BV18" s="419">
        <v>1339783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41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2493488</v>
      </c>
      <c r="BO19" s="420"/>
      <c r="BP19" s="420"/>
      <c r="BQ19" s="420"/>
      <c r="BR19" s="420"/>
      <c r="BS19" s="420"/>
      <c r="BT19" s="420"/>
      <c r="BU19" s="421"/>
      <c r="BV19" s="419">
        <v>2497272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1377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3387998</v>
      </c>
      <c r="BO22" s="449"/>
      <c r="BP22" s="449"/>
      <c r="BQ22" s="449"/>
      <c r="BR22" s="449"/>
      <c r="BS22" s="449"/>
      <c r="BT22" s="449"/>
      <c r="BU22" s="450"/>
      <c r="BV22" s="448">
        <v>3509266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2932035</v>
      </c>
      <c r="BO23" s="420"/>
      <c r="BP23" s="420"/>
      <c r="BQ23" s="420"/>
      <c r="BR23" s="420"/>
      <c r="BS23" s="420"/>
      <c r="BT23" s="420"/>
      <c r="BU23" s="421"/>
      <c r="BV23" s="419">
        <v>2977688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7100</v>
      </c>
      <c r="R24" s="373"/>
      <c r="S24" s="373"/>
      <c r="T24" s="373"/>
      <c r="U24" s="373"/>
      <c r="V24" s="374"/>
      <c r="W24" s="462"/>
      <c r="X24" s="399"/>
      <c r="Y24" s="400"/>
      <c r="Z24" s="375" t="s">
        <v>173</v>
      </c>
      <c r="AA24" s="376"/>
      <c r="AB24" s="376"/>
      <c r="AC24" s="376"/>
      <c r="AD24" s="376"/>
      <c r="AE24" s="376"/>
      <c r="AF24" s="376"/>
      <c r="AG24" s="377"/>
      <c r="AH24" s="372">
        <v>88</v>
      </c>
      <c r="AI24" s="373"/>
      <c r="AJ24" s="373"/>
      <c r="AK24" s="373"/>
      <c r="AL24" s="374"/>
      <c r="AM24" s="372">
        <v>233640</v>
      </c>
      <c r="AN24" s="373"/>
      <c r="AO24" s="373"/>
      <c r="AP24" s="373"/>
      <c r="AQ24" s="373"/>
      <c r="AR24" s="374"/>
      <c r="AS24" s="372">
        <v>2655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2525871</v>
      </c>
      <c r="BO24" s="420"/>
      <c r="BP24" s="420"/>
      <c r="BQ24" s="420"/>
      <c r="BR24" s="420"/>
      <c r="BS24" s="420"/>
      <c r="BT24" s="420"/>
      <c r="BU24" s="421"/>
      <c r="BV24" s="419">
        <v>2568660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6300</v>
      </c>
      <c r="R25" s="373"/>
      <c r="S25" s="373"/>
      <c r="T25" s="373"/>
      <c r="U25" s="373"/>
      <c r="V25" s="374"/>
      <c r="W25" s="462"/>
      <c r="X25" s="399"/>
      <c r="Y25" s="400"/>
      <c r="Z25" s="375" t="s">
        <v>176</v>
      </c>
      <c r="AA25" s="376"/>
      <c r="AB25" s="376"/>
      <c r="AC25" s="376"/>
      <c r="AD25" s="376"/>
      <c r="AE25" s="376"/>
      <c r="AF25" s="376"/>
      <c r="AG25" s="377"/>
      <c r="AH25" s="372">
        <v>16</v>
      </c>
      <c r="AI25" s="373"/>
      <c r="AJ25" s="373"/>
      <c r="AK25" s="373"/>
      <c r="AL25" s="374"/>
      <c r="AM25" s="372">
        <v>36880</v>
      </c>
      <c r="AN25" s="373"/>
      <c r="AO25" s="373"/>
      <c r="AP25" s="373"/>
      <c r="AQ25" s="373"/>
      <c r="AR25" s="374"/>
      <c r="AS25" s="372">
        <v>2305</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160348</v>
      </c>
      <c r="BO25" s="449"/>
      <c r="BP25" s="449"/>
      <c r="BQ25" s="449"/>
      <c r="BR25" s="449"/>
      <c r="BS25" s="449"/>
      <c r="BT25" s="449"/>
      <c r="BU25" s="450"/>
      <c r="BV25" s="448">
        <v>181072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5900</v>
      </c>
      <c r="R26" s="373"/>
      <c r="S26" s="373"/>
      <c r="T26" s="373"/>
      <c r="U26" s="373"/>
      <c r="V26" s="374"/>
      <c r="W26" s="462"/>
      <c r="X26" s="399"/>
      <c r="Y26" s="400"/>
      <c r="Z26" s="375" t="s">
        <v>179</v>
      </c>
      <c r="AA26" s="430"/>
      <c r="AB26" s="430"/>
      <c r="AC26" s="430"/>
      <c r="AD26" s="430"/>
      <c r="AE26" s="430"/>
      <c r="AF26" s="430"/>
      <c r="AG26" s="431"/>
      <c r="AH26" s="372" t="s">
        <v>131</v>
      </c>
      <c r="AI26" s="373"/>
      <c r="AJ26" s="373"/>
      <c r="AK26" s="373"/>
      <c r="AL26" s="374"/>
      <c r="AM26" s="372" t="s">
        <v>132</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2500</v>
      </c>
      <c r="R27" s="373"/>
      <c r="S27" s="373"/>
      <c r="T27" s="373"/>
      <c r="U27" s="373"/>
      <c r="V27" s="374"/>
      <c r="W27" s="462"/>
      <c r="X27" s="399"/>
      <c r="Y27" s="400"/>
      <c r="Z27" s="375" t="s">
        <v>183</v>
      </c>
      <c r="AA27" s="376"/>
      <c r="AB27" s="376"/>
      <c r="AC27" s="376"/>
      <c r="AD27" s="376"/>
      <c r="AE27" s="376"/>
      <c r="AF27" s="376"/>
      <c r="AG27" s="377"/>
      <c r="AH27" s="372" t="s">
        <v>184</v>
      </c>
      <c r="AI27" s="373"/>
      <c r="AJ27" s="373"/>
      <c r="AK27" s="373"/>
      <c r="AL27" s="374"/>
      <c r="AM27" s="372" t="s">
        <v>180</v>
      </c>
      <c r="AN27" s="373"/>
      <c r="AO27" s="373"/>
      <c r="AP27" s="373"/>
      <c r="AQ27" s="373"/>
      <c r="AR27" s="374"/>
      <c r="AS27" s="372" t="s">
        <v>180</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180</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2000</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180</v>
      </c>
      <c r="AN28" s="373"/>
      <c r="AO28" s="373"/>
      <c r="AP28" s="373"/>
      <c r="AQ28" s="373"/>
      <c r="AR28" s="374"/>
      <c r="AS28" s="372" t="s">
        <v>180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587669</v>
      </c>
      <c r="BO28" s="449"/>
      <c r="BP28" s="449"/>
      <c r="BQ28" s="449"/>
      <c r="BR28" s="449"/>
      <c r="BS28" s="449"/>
      <c r="BT28" s="449"/>
      <c r="BU28" s="450"/>
      <c r="BV28" s="448">
        <v>489116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6</v>
      </c>
      <c r="M29" s="373"/>
      <c r="N29" s="373"/>
      <c r="O29" s="373"/>
      <c r="P29" s="374"/>
      <c r="Q29" s="372">
        <v>1800</v>
      </c>
      <c r="R29" s="373"/>
      <c r="S29" s="373"/>
      <c r="T29" s="373"/>
      <c r="U29" s="373"/>
      <c r="V29" s="374"/>
      <c r="W29" s="463"/>
      <c r="X29" s="464"/>
      <c r="Y29" s="465"/>
      <c r="Z29" s="375" t="s">
        <v>190</v>
      </c>
      <c r="AA29" s="376"/>
      <c r="AB29" s="376"/>
      <c r="AC29" s="376"/>
      <c r="AD29" s="376"/>
      <c r="AE29" s="376"/>
      <c r="AF29" s="376"/>
      <c r="AG29" s="377"/>
      <c r="AH29" s="372">
        <v>88</v>
      </c>
      <c r="AI29" s="373"/>
      <c r="AJ29" s="373"/>
      <c r="AK29" s="373"/>
      <c r="AL29" s="374"/>
      <c r="AM29" s="372">
        <v>233640</v>
      </c>
      <c r="AN29" s="373"/>
      <c r="AO29" s="373"/>
      <c r="AP29" s="373"/>
      <c r="AQ29" s="373"/>
      <c r="AR29" s="374"/>
      <c r="AS29" s="372">
        <v>2655</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334135</v>
      </c>
      <c r="BO29" s="420"/>
      <c r="BP29" s="420"/>
      <c r="BQ29" s="420"/>
      <c r="BR29" s="420"/>
      <c r="BS29" s="420"/>
      <c r="BT29" s="420"/>
      <c r="BU29" s="421"/>
      <c r="BV29" s="419">
        <v>334067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90.5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2177162</v>
      </c>
      <c r="BO30" s="454"/>
      <c r="BP30" s="454"/>
      <c r="BQ30" s="454"/>
      <c r="BR30" s="454"/>
      <c r="BS30" s="454"/>
      <c r="BT30" s="454"/>
      <c r="BU30" s="455"/>
      <c r="BV30" s="453">
        <v>2139062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旅客自動車運送事業会計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簡易水道事業会計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東京都島嶼町村一部事務組合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国民健康保険（直診勘定）特別会計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東京都市町村職員退職手当組合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介護保険（保険事業勘定）特別会計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東京都市町村議会議員公務災害補償等組合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東京市町村総合事務組合（一般会計）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東京市町村総合事務組合（交通災害共済事業特別会計）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東京都後期高齢者医療広域連合（一般会計）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東京都後期高齢者医療広域連合（後期高齢者医療特別会計）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RcMKyLs/gAwmnI/F9akdVRA9H9oyRXYhDeY7qTzFZEb4gEPZDimrZ3HJdunOvojEo+WHmXO+n7w07R3hqYpNBA==" saltValue="9j+0jGknOypaf068N92x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3" t="s">
        <v>556</v>
      </c>
      <c r="D34" s="1153"/>
      <c r="E34" s="1154"/>
      <c r="F34" s="32">
        <v>8.1999999999999993</v>
      </c>
      <c r="G34" s="33">
        <v>9.75</v>
      </c>
      <c r="H34" s="33">
        <v>6.68</v>
      </c>
      <c r="I34" s="33">
        <v>10.36</v>
      </c>
      <c r="J34" s="34">
        <v>9.23</v>
      </c>
      <c r="K34" s="22"/>
      <c r="L34" s="22"/>
      <c r="M34" s="22"/>
      <c r="N34" s="22"/>
      <c r="O34" s="22"/>
      <c r="P34" s="22"/>
    </row>
    <row r="35" spans="1:16" ht="39" customHeight="1" x14ac:dyDescent="0.2">
      <c r="A35" s="22"/>
      <c r="B35" s="35"/>
      <c r="C35" s="1147" t="s">
        <v>557</v>
      </c>
      <c r="D35" s="1148"/>
      <c r="E35" s="1149"/>
      <c r="F35" s="36">
        <v>4.6399999999999997</v>
      </c>
      <c r="G35" s="37">
        <v>3.23</v>
      </c>
      <c r="H35" s="37">
        <v>4.07</v>
      </c>
      <c r="I35" s="37">
        <v>3.71</v>
      </c>
      <c r="J35" s="38">
        <v>3.77</v>
      </c>
      <c r="K35" s="22"/>
      <c r="L35" s="22"/>
      <c r="M35" s="22"/>
      <c r="N35" s="22"/>
      <c r="O35" s="22"/>
      <c r="P35" s="22"/>
    </row>
    <row r="36" spans="1:16" ht="39" customHeight="1" x14ac:dyDescent="0.2">
      <c r="A36" s="22"/>
      <c r="B36" s="35"/>
      <c r="C36" s="1147" t="s">
        <v>558</v>
      </c>
      <c r="D36" s="1148"/>
      <c r="E36" s="1149"/>
      <c r="F36" s="36">
        <v>0.99</v>
      </c>
      <c r="G36" s="37">
        <v>1.19</v>
      </c>
      <c r="H36" s="37">
        <v>1.77</v>
      </c>
      <c r="I36" s="37">
        <v>1.1499999999999999</v>
      </c>
      <c r="J36" s="38">
        <v>0.98</v>
      </c>
      <c r="K36" s="22"/>
      <c r="L36" s="22"/>
      <c r="M36" s="22"/>
      <c r="N36" s="22"/>
      <c r="O36" s="22"/>
      <c r="P36" s="22"/>
    </row>
    <row r="37" spans="1:16" ht="39" customHeight="1" x14ac:dyDescent="0.2">
      <c r="A37" s="22"/>
      <c r="B37" s="35"/>
      <c r="C37" s="1147" t="s">
        <v>559</v>
      </c>
      <c r="D37" s="1148"/>
      <c r="E37" s="1149"/>
      <c r="F37" s="36">
        <v>2.11</v>
      </c>
      <c r="G37" s="37">
        <v>1.53</v>
      </c>
      <c r="H37" s="37">
        <v>1.64</v>
      </c>
      <c r="I37" s="37">
        <v>0.72</v>
      </c>
      <c r="J37" s="38">
        <v>0.82</v>
      </c>
      <c r="K37" s="22"/>
      <c r="L37" s="22"/>
      <c r="M37" s="22"/>
      <c r="N37" s="22"/>
      <c r="O37" s="22"/>
      <c r="P37" s="22"/>
    </row>
    <row r="38" spans="1:16" ht="39" customHeight="1" x14ac:dyDescent="0.2">
      <c r="A38" s="22"/>
      <c r="B38" s="35"/>
      <c r="C38" s="1147" t="s">
        <v>560</v>
      </c>
      <c r="D38" s="1148"/>
      <c r="E38" s="1149"/>
      <c r="F38" s="36">
        <v>0.05</v>
      </c>
      <c r="G38" s="37">
        <v>0</v>
      </c>
      <c r="H38" s="37">
        <v>0.09</v>
      </c>
      <c r="I38" s="37">
        <v>0.03</v>
      </c>
      <c r="J38" s="38">
        <v>0.56000000000000005</v>
      </c>
      <c r="K38" s="22"/>
      <c r="L38" s="22"/>
      <c r="M38" s="22"/>
      <c r="N38" s="22"/>
      <c r="O38" s="22"/>
      <c r="P38" s="22"/>
    </row>
    <row r="39" spans="1:16" ht="39" customHeight="1" x14ac:dyDescent="0.2">
      <c r="A39" s="22"/>
      <c r="B39" s="35"/>
      <c r="C39" s="1147" t="s">
        <v>561</v>
      </c>
      <c r="D39" s="1148"/>
      <c r="E39" s="1149"/>
      <c r="F39" s="36">
        <v>0.04</v>
      </c>
      <c r="G39" s="37">
        <v>0.1</v>
      </c>
      <c r="H39" s="37">
        <v>7.0000000000000007E-2</v>
      </c>
      <c r="I39" s="37">
        <v>0.13</v>
      </c>
      <c r="J39" s="38">
        <v>0.17</v>
      </c>
      <c r="K39" s="22"/>
      <c r="L39" s="22"/>
      <c r="M39" s="22"/>
      <c r="N39" s="22"/>
      <c r="O39" s="22"/>
      <c r="P39" s="22"/>
    </row>
    <row r="40" spans="1:16" ht="39" customHeight="1" x14ac:dyDescent="0.2">
      <c r="A40" s="22"/>
      <c r="B40" s="35"/>
      <c r="C40" s="1147" t="s">
        <v>562</v>
      </c>
      <c r="D40" s="1148"/>
      <c r="E40" s="1149"/>
      <c r="F40" s="36">
        <v>0.48</v>
      </c>
      <c r="G40" s="37">
        <v>0.41</v>
      </c>
      <c r="H40" s="37">
        <v>0.56000000000000005</v>
      </c>
      <c r="I40" s="37">
        <v>1.1299999999999999</v>
      </c>
      <c r="J40" s="38">
        <v>0.08</v>
      </c>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563</v>
      </c>
      <c r="D42" s="1148"/>
      <c r="E42" s="1149"/>
      <c r="F42" s="36" t="s">
        <v>508</v>
      </c>
      <c r="G42" s="37" t="s">
        <v>508</v>
      </c>
      <c r="H42" s="37" t="s">
        <v>508</v>
      </c>
      <c r="I42" s="37" t="s">
        <v>508</v>
      </c>
      <c r="J42" s="38" t="s">
        <v>508</v>
      </c>
      <c r="K42" s="22"/>
      <c r="L42" s="22"/>
      <c r="M42" s="22"/>
      <c r="N42" s="22"/>
      <c r="O42" s="22"/>
      <c r="P42" s="22"/>
    </row>
    <row r="43" spans="1:16" ht="39" customHeight="1" thickBot="1" x14ac:dyDescent="0.25">
      <c r="A43" s="22"/>
      <c r="B43" s="40"/>
      <c r="C43" s="1150" t="s">
        <v>564</v>
      </c>
      <c r="D43" s="1151"/>
      <c r="E43" s="1152"/>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sjNeBzgUCW3n2rLF8aCij7qr4Kxs8zvsQkCg5U3Jqd6hVQQO/KFTlSjcublCaM98gc/e2w/w3VkzZdxBilCdg==" saltValue="Df36tOMjXkH4R1NhBPUs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78" t="s">
        <v>11</v>
      </c>
      <c r="C45" s="1179"/>
      <c r="D45" s="58"/>
      <c r="E45" s="1184" t="s">
        <v>12</v>
      </c>
      <c r="F45" s="1184"/>
      <c r="G45" s="1184"/>
      <c r="H45" s="1184"/>
      <c r="I45" s="1184"/>
      <c r="J45" s="1185"/>
      <c r="K45" s="59">
        <v>202</v>
      </c>
      <c r="L45" s="60">
        <v>242</v>
      </c>
      <c r="M45" s="60">
        <v>257</v>
      </c>
      <c r="N45" s="60">
        <v>292</v>
      </c>
      <c r="O45" s="61">
        <v>389</v>
      </c>
      <c r="P45" s="48"/>
      <c r="Q45" s="48"/>
      <c r="R45" s="48"/>
      <c r="S45" s="48"/>
      <c r="T45" s="48"/>
      <c r="U45" s="48"/>
    </row>
    <row r="46" spans="1:21" ht="30.75" customHeight="1" x14ac:dyDescent="0.2">
      <c r="A46" s="48"/>
      <c r="B46" s="1180"/>
      <c r="C46" s="1181"/>
      <c r="D46" s="62"/>
      <c r="E46" s="1157" t="s">
        <v>13</v>
      </c>
      <c r="F46" s="1157"/>
      <c r="G46" s="1157"/>
      <c r="H46" s="1157"/>
      <c r="I46" s="1157"/>
      <c r="J46" s="1158"/>
      <c r="K46" s="63" t="s">
        <v>508</v>
      </c>
      <c r="L46" s="64" t="s">
        <v>508</v>
      </c>
      <c r="M46" s="64" t="s">
        <v>508</v>
      </c>
      <c r="N46" s="64" t="s">
        <v>508</v>
      </c>
      <c r="O46" s="65" t="s">
        <v>508</v>
      </c>
      <c r="P46" s="48"/>
      <c r="Q46" s="48"/>
      <c r="R46" s="48"/>
      <c r="S46" s="48"/>
      <c r="T46" s="48"/>
      <c r="U46" s="48"/>
    </row>
    <row r="47" spans="1:21" ht="30.75" customHeight="1" x14ac:dyDescent="0.2">
      <c r="A47" s="48"/>
      <c r="B47" s="1180"/>
      <c r="C47" s="1181"/>
      <c r="D47" s="62"/>
      <c r="E47" s="1157" t="s">
        <v>14</v>
      </c>
      <c r="F47" s="1157"/>
      <c r="G47" s="1157"/>
      <c r="H47" s="1157"/>
      <c r="I47" s="1157"/>
      <c r="J47" s="1158"/>
      <c r="K47" s="63" t="s">
        <v>508</v>
      </c>
      <c r="L47" s="64" t="s">
        <v>508</v>
      </c>
      <c r="M47" s="64" t="s">
        <v>508</v>
      </c>
      <c r="N47" s="64" t="s">
        <v>508</v>
      </c>
      <c r="O47" s="65" t="s">
        <v>508</v>
      </c>
      <c r="P47" s="48"/>
      <c r="Q47" s="48"/>
      <c r="R47" s="48"/>
      <c r="S47" s="48"/>
      <c r="T47" s="48"/>
      <c r="U47" s="48"/>
    </row>
    <row r="48" spans="1:21" ht="30.75" customHeight="1" x14ac:dyDescent="0.2">
      <c r="A48" s="48"/>
      <c r="B48" s="1180"/>
      <c r="C48" s="1181"/>
      <c r="D48" s="62"/>
      <c r="E48" s="1157" t="s">
        <v>15</v>
      </c>
      <c r="F48" s="1157"/>
      <c r="G48" s="1157"/>
      <c r="H48" s="1157"/>
      <c r="I48" s="1157"/>
      <c r="J48" s="1158"/>
      <c r="K48" s="63">
        <v>20</v>
      </c>
      <c r="L48" s="64">
        <v>20</v>
      </c>
      <c r="M48" s="64">
        <v>26</v>
      </c>
      <c r="N48" s="64">
        <v>26</v>
      </c>
      <c r="O48" s="65">
        <v>27</v>
      </c>
      <c r="P48" s="48"/>
      <c r="Q48" s="48"/>
      <c r="R48" s="48"/>
      <c r="S48" s="48"/>
      <c r="T48" s="48"/>
      <c r="U48" s="48"/>
    </row>
    <row r="49" spans="1:21" ht="30.75" customHeight="1" x14ac:dyDescent="0.2">
      <c r="A49" s="48"/>
      <c r="B49" s="1180"/>
      <c r="C49" s="1181"/>
      <c r="D49" s="62"/>
      <c r="E49" s="1157" t="s">
        <v>16</v>
      </c>
      <c r="F49" s="1157"/>
      <c r="G49" s="1157"/>
      <c r="H49" s="1157"/>
      <c r="I49" s="1157"/>
      <c r="J49" s="1158"/>
      <c r="K49" s="63">
        <v>22</v>
      </c>
      <c r="L49" s="64">
        <v>21</v>
      </c>
      <c r="M49" s="64">
        <v>19</v>
      </c>
      <c r="N49" s="64">
        <v>12</v>
      </c>
      <c r="O49" s="65">
        <v>12</v>
      </c>
      <c r="P49" s="48"/>
      <c r="Q49" s="48"/>
      <c r="R49" s="48"/>
      <c r="S49" s="48"/>
      <c r="T49" s="48"/>
      <c r="U49" s="48"/>
    </row>
    <row r="50" spans="1:21" ht="30.75" customHeight="1" x14ac:dyDescent="0.2">
      <c r="A50" s="48"/>
      <c r="B50" s="1180"/>
      <c r="C50" s="1181"/>
      <c r="D50" s="62"/>
      <c r="E50" s="1157" t="s">
        <v>17</v>
      </c>
      <c r="F50" s="1157"/>
      <c r="G50" s="1157"/>
      <c r="H50" s="1157"/>
      <c r="I50" s="1157"/>
      <c r="J50" s="1158"/>
      <c r="K50" s="63" t="s">
        <v>508</v>
      </c>
      <c r="L50" s="64" t="s">
        <v>508</v>
      </c>
      <c r="M50" s="64" t="s">
        <v>508</v>
      </c>
      <c r="N50" s="64" t="s">
        <v>508</v>
      </c>
      <c r="O50" s="65" t="s">
        <v>508</v>
      </c>
      <c r="P50" s="48"/>
      <c r="Q50" s="48"/>
      <c r="R50" s="48"/>
      <c r="S50" s="48"/>
      <c r="T50" s="48"/>
      <c r="U50" s="48"/>
    </row>
    <row r="51" spans="1:21" ht="30.75" customHeight="1" x14ac:dyDescent="0.2">
      <c r="A51" s="48"/>
      <c r="B51" s="1182"/>
      <c r="C51" s="1183"/>
      <c r="D51" s="66"/>
      <c r="E51" s="1157" t="s">
        <v>18</v>
      </c>
      <c r="F51" s="1157"/>
      <c r="G51" s="1157"/>
      <c r="H51" s="1157"/>
      <c r="I51" s="1157"/>
      <c r="J51" s="1158"/>
      <c r="K51" s="63">
        <v>0</v>
      </c>
      <c r="L51" s="64">
        <v>0</v>
      </c>
      <c r="M51" s="64">
        <v>0</v>
      </c>
      <c r="N51" s="64">
        <v>0</v>
      </c>
      <c r="O51" s="65">
        <v>0</v>
      </c>
      <c r="P51" s="48"/>
      <c r="Q51" s="48"/>
      <c r="R51" s="48"/>
      <c r="S51" s="48"/>
      <c r="T51" s="48"/>
      <c r="U51" s="48"/>
    </row>
    <row r="52" spans="1:21" ht="30.75" customHeight="1" x14ac:dyDescent="0.2">
      <c r="A52" s="48"/>
      <c r="B52" s="1155" t="s">
        <v>19</v>
      </c>
      <c r="C52" s="1156"/>
      <c r="D52" s="66"/>
      <c r="E52" s="1157" t="s">
        <v>20</v>
      </c>
      <c r="F52" s="1157"/>
      <c r="G52" s="1157"/>
      <c r="H52" s="1157"/>
      <c r="I52" s="1157"/>
      <c r="J52" s="1158"/>
      <c r="K52" s="63">
        <v>182</v>
      </c>
      <c r="L52" s="64">
        <v>195</v>
      </c>
      <c r="M52" s="64">
        <v>208</v>
      </c>
      <c r="N52" s="64">
        <v>228</v>
      </c>
      <c r="O52" s="65">
        <v>266</v>
      </c>
      <c r="P52" s="48"/>
      <c r="Q52" s="48"/>
      <c r="R52" s="48"/>
      <c r="S52" s="48"/>
      <c r="T52" s="48"/>
      <c r="U52" s="48"/>
    </row>
    <row r="53" spans="1:21" ht="30.75" customHeight="1" thickBot="1" x14ac:dyDescent="0.25">
      <c r="A53" s="48"/>
      <c r="B53" s="1159" t="s">
        <v>21</v>
      </c>
      <c r="C53" s="1160"/>
      <c r="D53" s="67"/>
      <c r="E53" s="1161" t="s">
        <v>22</v>
      </c>
      <c r="F53" s="1161"/>
      <c r="G53" s="1161"/>
      <c r="H53" s="1161"/>
      <c r="I53" s="1161"/>
      <c r="J53" s="1162"/>
      <c r="K53" s="68">
        <v>62</v>
      </c>
      <c r="L53" s="69">
        <v>88</v>
      </c>
      <c r="M53" s="69">
        <v>94</v>
      </c>
      <c r="N53" s="69">
        <v>102</v>
      </c>
      <c r="O53" s="70">
        <v>162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3" t="s">
        <v>26</v>
      </c>
      <c r="C58" s="1164"/>
      <c r="D58" s="1169" t="s">
        <v>27</v>
      </c>
      <c r="E58" s="1170"/>
      <c r="F58" s="1170"/>
      <c r="G58" s="1170"/>
      <c r="H58" s="1170"/>
      <c r="I58" s="1170"/>
      <c r="J58" s="1171"/>
      <c r="K58" s="83"/>
      <c r="L58" s="84"/>
      <c r="M58" s="84"/>
      <c r="N58" s="84"/>
      <c r="O58" s="85"/>
    </row>
    <row r="59" spans="1:21" ht="31.5" customHeight="1" x14ac:dyDescent="0.2">
      <c r="B59" s="1165"/>
      <c r="C59" s="1166"/>
      <c r="D59" s="1172" t="s">
        <v>28</v>
      </c>
      <c r="E59" s="1173"/>
      <c r="F59" s="1173"/>
      <c r="G59" s="1173"/>
      <c r="H59" s="1173"/>
      <c r="I59" s="1173"/>
      <c r="J59" s="1174"/>
      <c r="K59" s="86"/>
      <c r="L59" s="87"/>
      <c r="M59" s="87"/>
      <c r="N59" s="87"/>
      <c r="O59" s="88"/>
    </row>
    <row r="60" spans="1:21" ht="31.5" customHeight="1" thickBot="1" x14ac:dyDescent="0.25">
      <c r="B60" s="1167"/>
      <c r="C60" s="1168"/>
      <c r="D60" s="1175" t="s">
        <v>29</v>
      </c>
      <c r="E60" s="1176"/>
      <c r="F60" s="1176"/>
      <c r="G60" s="1176"/>
      <c r="H60" s="1176"/>
      <c r="I60" s="1176"/>
      <c r="J60" s="1177"/>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S1eEwmj8RwALfdMK5Mrz9MuaFNlycumtNB8gBM+1F2ZC15LokHKporR+bm976QJN6WUHbaD24g7qx17VJYpjg==" saltValue="hk15UxZJBBOAprAeE3s0V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98" t="s">
        <v>32</v>
      </c>
      <c r="C41" s="1199"/>
      <c r="D41" s="105"/>
      <c r="E41" s="1200" t="s">
        <v>33</v>
      </c>
      <c r="F41" s="1200"/>
      <c r="G41" s="1200"/>
      <c r="H41" s="1201"/>
      <c r="I41" s="355">
        <v>3081</v>
      </c>
      <c r="J41" s="356">
        <v>3363</v>
      </c>
      <c r="K41" s="356">
        <v>3306</v>
      </c>
      <c r="L41" s="356">
        <v>3509</v>
      </c>
      <c r="M41" s="357">
        <v>3388</v>
      </c>
    </row>
    <row r="42" spans="2:13" ht="27.75" customHeight="1" x14ac:dyDescent="0.2">
      <c r="B42" s="1188"/>
      <c r="C42" s="1189"/>
      <c r="D42" s="106"/>
      <c r="E42" s="1192" t="s">
        <v>34</v>
      </c>
      <c r="F42" s="1192"/>
      <c r="G42" s="1192"/>
      <c r="H42" s="1193"/>
      <c r="I42" s="358">
        <v>45</v>
      </c>
      <c r="J42" s="359">
        <v>39</v>
      </c>
      <c r="K42" s="359">
        <v>168</v>
      </c>
      <c r="L42" s="359">
        <v>150</v>
      </c>
      <c r="M42" s="360">
        <v>129</v>
      </c>
    </row>
    <row r="43" spans="2:13" ht="27.75" customHeight="1" x14ac:dyDescent="0.2">
      <c r="B43" s="1188"/>
      <c r="C43" s="1189"/>
      <c r="D43" s="106"/>
      <c r="E43" s="1192" t="s">
        <v>35</v>
      </c>
      <c r="F43" s="1192"/>
      <c r="G43" s="1192"/>
      <c r="H43" s="1193"/>
      <c r="I43" s="358">
        <v>236</v>
      </c>
      <c r="J43" s="359">
        <v>253</v>
      </c>
      <c r="K43" s="359">
        <v>283</v>
      </c>
      <c r="L43" s="359">
        <v>276</v>
      </c>
      <c r="M43" s="360">
        <v>324</v>
      </c>
    </row>
    <row r="44" spans="2:13" ht="27.75" customHeight="1" x14ac:dyDescent="0.2">
      <c r="B44" s="1188"/>
      <c r="C44" s="1189"/>
      <c r="D44" s="106"/>
      <c r="E44" s="1192" t="s">
        <v>36</v>
      </c>
      <c r="F44" s="1192"/>
      <c r="G44" s="1192"/>
      <c r="H44" s="1193"/>
      <c r="I44" s="358">
        <v>112</v>
      </c>
      <c r="J44" s="359">
        <v>91</v>
      </c>
      <c r="K44" s="359">
        <v>73</v>
      </c>
      <c r="L44" s="359">
        <v>61</v>
      </c>
      <c r="M44" s="360">
        <v>49</v>
      </c>
    </row>
    <row r="45" spans="2:13" ht="27.75" customHeight="1" x14ac:dyDescent="0.2">
      <c r="B45" s="1188"/>
      <c r="C45" s="1189"/>
      <c r="D45" s="106"/>
      <c r="E45" s="1192" t="s">
        <v>37</v>
      </c>
      <c r="F45" s="1192"/>
      <c r="G45" s="1192"/>
      <c r="H45" s="1193"/>
      <c r="I45" s="358">
        <v>762</v>
      </c>
      <c r="J45" s="359">
        <v>781</v>
      </c>
      <c r="K45" s="359">
        <v>774</v>
      </c>
      <c r="L45" s="359">
        <v>730</v>
      </c>
      <c r="M45" s="360">
        <v>736</v>
      </c>
    </row>
    <row r="46" spans="2:13" ht="27.75" customHeight="1" x14ac:dyDescent="0.2">
      <c r="B46" s="1188"/>
      <c r="C46" s="1189"/>
      <c r="D46" s="107"/>
      <c r="E46" s="1192" t="s">
        <v>38</v>
      </c>
      <c r="F46" s="1192"/>
      <c r="G46" s="1192"/>
      <c r="H46" s="1193"/>
      <c r="I46" s="358" t="s">
        <v>508</v>
      </c>
      <c r="J46" s="359" t="s">
        <v>508</v>
      </c>
      <c r="K46" s="359" t="s">
        <v>508</v>
      </c>
      <c r="L46" s="359" t="s">
        <v>508</v>
      </c>
      <c r="M46" s="360" t="s">
        <v>508</v>
      </c>
    </row>
    <row r="47" spans="2:13" ht="27.75" customHeight="1" x14ac:dyDescent="0.2">
      <c r="B47" s="1188"/>
      <c r="C47" s="1189"/>
      <c r="D47" s="108"/>
      <c r="E47" s="1202" t="s">
        <v>39</v>
      </c>
      <c r="F47" s="1203"/>
      <c r="G47" s="1203"/>
      <c r="H47" s="1204"/>
      <c r="I47" s="358" t="s">
        <v>508</v>
      </c>
      <c r="J47" s="359" t="s">
        <v>508</v>
      </c>
      <c r="K47" s="359" t="s">
        <v>508</v>
      </c>
      <c r="L47" s="359" t="s">
        <v>508</v>
      </c>
      <c r="M47" s="360" t="s">
        <v>508</v>
      </c>
    </row>
    <row r="48" spans="2:13" ht="27.75" customHeight="1" x14ac:dyDescent="0.2">
      <c r="B48" s="1188"/>
      <c r="C48" s="1189"/>
      <c r="D48" s="106"/>
      <c r="E48" s="1192" t="s">
        <v>40</v>
      </c>
      <c r="F48" s="1192"/>
      <c r="G48" s="1192"/>
      <c r="H48" s="1193"/>
      <c r="I48" s="358" t="s">
        <v>508</v>
      </c>
      <c r="J48" s="359" t="s">
        <v>508</v>
      </c>
      <c r="K48" s="359" t="s">
        <v>508</v>
      </c>
      <c r="L48" s="359" t="s">
        <v>508</v>
      </c>
      <c r="M48" s="360" t="s">
        <v>508</v>
      </c>
    </row>
    <row r="49" spans="2:13" ht="27.75" customHeight="1" x14ac:dyDescent="0.2">
      <c r="B49" s="1190"/>
      <c r="C49" s="1191"/>
      <c r="D49" s="106"/>
      <c r="E49" s="1192" t="s">
        <v>41</v>
      </c>
      <c r="F49" s="1192"/>
      <c r="G49" s="1192"/>
      <c r="H49" s="1193"/>
      <c r="I49" s="358" t="s">
        <v>508</v>
      </c>
      <c r="J49" s="359" t="s">
        <v>508</v>
      </c>
      <c r="K49" s="359" t="s">
        <v>508</v>
      </c>
      <c r="L49" s="359" t="s">
        <v>508</v>
      </c>
      <c r="M49" s="360" t="s">
        <v>508</v>
      </c>
    </row>
    <row r="50" spans="2:13" ht="27.75" customHeight="1" x14ac:dyDescent="0.2">
      <c r="B50" s="1186" t="s">
        <v>42</v>
      </c>
      <c r="C50" s="1187"/>
      <c r="D50" s="109"/>
      <c r="E50" s="1192" t="s">
        <v>43</v>
      </c>
      <c r="F50" s="1192"/>
      <c r="G50" s="1192"/>
      <c r="H50" s="1193"/>
      <c r="I50" s="358">
        <v>2349</v>
      </c>
      <c r="J50" s="359">
        <v>2226</v>
      </c>
      <c r="K50" s="359">
        <v>2454</v>
      </c>
      <c r="L50" s="359">
        <v>2978</v>
      </c>
      <c r="M50" s="360">
        <v>3131</v>
      </c>
    </row>
    <row r="51" spans="2:13" ht="27.75" customHeight="1" x14ac:dyDescent="0.2">
      <c r="B51" s="1188"/>
      <c r="C51" s="1189"/>
      <c r="D51" s="106"/>
      <c r="E51" s="1192" t="s">
        <v>44</v>
      </c>
      <c r="F51" s="1192"/>
      <c r="G51" s="1192"/>
      <c r="H51" s="1193"/>
      <c r="I51" s="358">
        <v>4</v>
      </c>
      <c r="J51" s="359">
        <v>4</v>
      </c>
      <c r="K51" s="359">
        <v>3</v>
      </c>
      <c r="L51" s="359">
        <v>3</v>
      </c>
      <c r="M51" s="360">
        <v>3</v>
      </c>
    </row>
    <row r="52" spans="2:13" ht="27.75" customHeight="1" x14ac:dyDescent="0.2">
      <c r="B52" s="1190"/>
      <c r="C52" s="1191"/>
      <c r="D52" s="106"/>
      <c r="E52" s="1192" t="s">
        <v>45</v>
      </c>
      <c r="F52" s="1192"/>
      <c r="G52" s="1192"/>
      <c r="H52" s="1193"/>
      <c r="I52" s="358">
        <v>2514</v>
      </c>
      <c r="J52" s="359">
        <v>2535</v>
      </c>
      <c r="K52" s="359">
        <v>2407</v>
      </c>
      <c r="L52" s="359">
        <v>2535</v>
      </c>
      <c r="M52" s="360">
        <v>2486</v>
      </c>
    </row>
    <row r="53" spans="2:13" ht="27.75" customHeight="1" thickBot="1" x14ac:dyDescent="0.25">
      <c r="B53" s="1194" t="s">
        <v>46</v>
      </c>
      <c r="C53" s="1195"/>
      <c r="D53" s="110"/>
      <c r="E53" s="1196" t="s">
        <v>47</v>
      </c>
      <c r="F53" s="1196"/>
      <c r="G53" s="1196"/>
      <c r="H53" s="1197"/>
      <c r="I53" s="361">
        <v>-632</v>
      </c>
      <c r="J53" s="362">
        <v>-238</v>
      </c>
      <c r="K53" s="362">
        <v>-260</v>
      </c>
      <c r="L53" s="362">
        <v>-791</v>
      </c>
      <c r="M53" s="363">
        <v>-994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gVjxtd0bMfS0WEgK/mA7NV7cJxd69XKRLPH/3sqc33zoZp8wn1BVvtvq1gQYHjIJB4YBYy04+1H/ZXPeS1DKmQ==" saltValue="Ub/zGue4txYAYJkyjUl+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3" t="s">
        <v>50</v>
      </c>
      <c r="D55" s="1213"/>
      <c r="E55" s="1214"/>
      <c r="F55" s="122">
        <v>448</v>
      </c>
      <c r="G55" s="122">
        <v>489</v>
      </c>
      <c r="H55" s="123">
        <v>588</v>
      </c>
    </row>
    <row r="56" spans="2:8" ht="52.5" customHeight="1" x14ac:dyDescent="0.2">
      <c r="B56" s="124"/>
      <c r="C56" s="1215" t="s">
        <v>51</v>
      </c>
      <c r="D56" s="1215"/>
      <c r="E56" s="1216"/>
      <c r="F56" s="125">
        <v>275</v>
      </c>
      <c r="G56" s="125">
        <v>334</v>
      </c>
      <c r="H56" s="126">
        <v>334</v>
      </c>
    </row>
    <row r="57" spans="2:8" ht="53.25" customHeight="1" x14ac:dyDescent="0.2">
      <c r="B57" s="124"/>
      <c r="C57" s="1217" t="s">
        <v>52</v>
      </c>
      <c r="D57" s="1217"/>
      <c r="E57" s="1218"/>
      <c r="F57" s="127">
        <v>1726</v>
      </c>
      <c r="G57" s="127">
        <v>2139</v>
      </c>
      <c r="H57" s="128">
        <v>2177</v>
      </c>
    </row>
    <row r="58" spans="2:8" ht="45.75" customHeight="1" x14ac:dyDescent="0.2">
      <c r="B58" s="129"/>
      <c r="C58" s="1205" t="s">
        <v>579</v>
      </c>
      <c r="D58" s="1206"/>
      <c r="E58" s="1207"/>
      <c r="F58" s="130">
        <v>800</v>
      </c>
      <c r="G58" s="130">
        <v>800</v>
      </c>
      <c r="H58" s="131">
        <v>810</v>
      </c>
    </row>
    <row r="59" spans="2:8" ht="45.75" customHeight="1" x14ac:dyDescent="0.2">
      <c r="B59" s="129"/>
      <c r="C59" s="1205" t="s">
        <v>580</v>
      </c>
      <c r="D59" s="1206"/>
      <c r="E59" s="1207"/>
      <c r="F59" s="130">
        <v>207</v>
      </c>
      <c r="G59" s="130">
        <v>356</v>
      </c>
      <c r="H59" s="131">
        <v>380</v>
      </c>
    </row>
    <row r="60" spans="2:8" ht="45.75" customHeight="1" x14ac:dyDescent="0.2">
      <c r="B60" s="129"/>
      <c r="C60" s="1205" t="s">
        <v>581</v>
      </c>
      <c r="D60" s="1206"/>
      <c r="E60" s="1207"/>
      <c r="F60" s="130">
        <v>169</v>
      </c>
      <c r="G60" s="130">
        <v>299</v>
      </c>
      <c r="H60" s="131">
        <v>299</v>
      </c>
    </row>
    <row r="61" spans="2:8" ht="45.75" customHeight="1" x14ac:dyDescent="0.2">
      <c r="B61" s="129"/>
      <c r="C61" s="1205" t="s">
        <v>582</v>
      </c>
      <c r="D61" s="1206"/>
      <c r="E61" s="1207"/>
      <c r="F61" s="130">
        <v>164</v>
      </c>
      <c r="G61" s="130">
        <v>294</v>
      </c>
      <c r="H61" s="131">
        <v>294</v>
      </c>
    </row>
    <row r="62" spans="2:8" ht="45.75" customHeight="1" thickBot="1" x14ac:dyDescent="0.25">
      <c r="B62" s="132"/>
      <c r="C62" s="1208" t="s">
        <v>583</v>
      </c>
      <c r="D62" s="1209"/>
      <c r="E62" s="1210"/>
      <c r="F62" s="133">
        <v>172</v>
      </c>
      <c r="G62" s="133">
        <v>172</v>
      </c>
      <c r="H62" s="134">
        <v>172</v>
      </c>
    </row>
    <row r="63" spans="2:8" ht="52.5" customHeight="1" thickBot="1" x14ac:dyDescent="0.25">
      <c r="B63" s="135"/>
      <c r="C63" s="1211" t="s">
        <v>53</v>
      </c>
      <c r="D63" s="1211"/>
      <c r="E63" s="1212"/>
      <c r="F63" s="136">
        <v>2448</v>
      </c>
      <c r="G63" s="136">
        <v>2962</v>
      </c>
      <c r="H63" s="137">
        <v>3099</v>
      </c>
    </row>
    <row r="64" spans="2:8" ht="13.2" x14ac:dyDescent="0.2"/>
  </sheetData>
  <sheetProtection algorithmName="SHA-512" hashValue="+BIu7lDNhgmRPNcCJAl3oFcV4mKb8kllmedoliLMJ20sZmcWrc1thCjWrTrYlcIHLqh5F+Y71T3LjX6iLjIRlg==" saltValue="4aNpH4nlW/xmP/6dEtX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623029</v>
      </c>
      <c r="E3" s="156"/>
      <c r="F3" s="157">
        <v>289738</v>
      </c>
      <c r="G3" s="158"/>
      <c r="H3" s="159"/>
    </row>
    <row r="4" spans="1:8" x14ac:dyDescent="0.2">
      <c r="A4" s="160"/>
      <c r="B4" s="161"/>
      <c r="C4" s="162"/>
      <c r="D4" s="163">
        <v>593042</v>
      </c>
      <c r="E4" s="164"/>
      <c r="F4" s="165">
        <v>156238</v>
      </c>
      <c r="G4" s="166"/>
      <c r="H4" s="167"/>
    </row>
    <row r="5" spans="1:8" x14ac:dyDescent="0.2">
      <c r="A5" s="148" t="s">
        <v>541</v>
      </c>
      <c r="B5" s="153"/>
      <c r="C5" s="154"/>
      <c r="D5" s="155">
        <v>519977</v>
      </c>
      <c r="E5" s="156"/>
      <c r="F5" s="157">
        <v>316937</v>
      </c>
      <c r="G5" s="158"/>
      <c r="H5" s="159"/>
    </row>
    <row r="6" spans="1:8" x14ac:dyDescent="0.2">
      <c r="A6" s="160"/>
      <c r="B6" s="161"/>
      <c r="C6" s="162"/>
      <c r="D6" s="163">
        <v>488941</v>
      </c>
      <c r="E6" s="164"/>
      <c r="F6" s="165">
        <v>199150</v>
      </c>
      <c r="G6" s="166"/>
      <c r="H6" s="167"/>
    </row>
    <row r="7" spans="1:8" x14ac:dyDescent="0.2">
      <c r="A7" s="148" t="s">
        <v>542</v>
      </c>
      <c r="B7" s="153"/>
      <c r="C7" s="154"/>
      <c r="D7" s="155">
        <v>486691</v>
      </c>
      <c r="E7" s="156"/>
      <c r="F7" s="157">
        <v>332350</v>
      </c>
      <c r="G7" s="158"/>
      <c r="H7" s="159"/>
    </row>
    <row r="8" spans="1:8" x14ac:dyDescent="0.2">
      <c r="A8" s="160"/>
      <c r="B8" s="161"/>
      <c r="C8" s="162"/>
      <c r="D8" s="163">
        <v>447271</v>
      </c>
      <c r="E8" s="164"/>
      <c r="F8" s="165">
        <v>200453</v>
      </c>
      <c r="G8" s="166"/>
      <c r="H8" s="167"/>
    </row>
    <row r="9" spans="1:8" x14ac:dyDescent="0.2">
      <c r="A9" s="148" t="s">
        <v>543</v>
      </c>
      <c r="B9" s="153"/>
      <c r="C9" s="154"/>
      <c r="D9" s="155">
        <v>455104</v>
      </c>
      <c r="E9" s="156"/>
      <c r="F9" s="157">
        <v>362690</v>
      </c>
      <c r="G9" s="158"/>
      <c r="H9" s="159"/>
    </row>
    <row r="10" spans="1:8" x14ac:dyDescent="0.2">
      <c r="A10" s="160"/>
      <c r="B10" s="161"/>
      <c r="C10" s="162"/>
      <c r="D10" s="163">
        <v>432097</v>
      </c>
      <c r="E10" s="164"/>
      <c r="F10" s="165">
        <v>172580</v>
      </c>
      <c r="G10" s="166"/>
      <c r="H10" s="167"/>
    </row>
    <row r="11" spans="1:8" x14ac:dyDescent="0.2">
      <c r="A11" s="148" t="s">
        <v>544</v>
      </c>
      <c r="B11" s="153"/>
      <c r="C11" s="154"/>
      <c r="D11" s="155">
        <v>423282</v>
      </c>
      <c r="E11" s="156"/>
      <c r="F11" s="157">
        <v>296093</v>
      </c>
      <c r="G11" s="158"/>
      <c r="H11" s="159"/>
    </row>
    <row r="12" spans="1:8" x14ac:dyDescent="0.2">
      <c r="A12" s="160"/>
      <c r="B12" s="161"/>
      <c r="C12" s="168"/>
      <c r="D12" s="163">
        <v>369311</v>
      </c>
      <c r="E12" s="164"/>
      <c r="F12" s="165">
        <v>140545</v>
      </c>
      <c r="G12" s="166"/>
      <c r="H12" s="167"/>
    </row>
    <row r="13" spans="1:8" x14ac:dyDescent="0.2">
      <c r="A13" s="148"/>
      <c r="B13" s="153"/>
      <c r="C13" s="169"/>
      <c r="D13" s="170">
        <v>501617</v>
      </c>
      <c r="E13" s="171"/>
      <c r="F13" s="172">
        <v>319562</v>
      </c>
      <c r="G13" s="173"/>
      <c r="H13" s="159"/>
    </row>
    <row r="14" spans="1:8" x14ac:dyDescent="0.2">
      <c r="A14" s="160"/>
      <c r="B14" s="161"/>
      <c r="C14" s="162"/>
      <c r="D14" s="163">
        <v>466132</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8.2100000000000009</v>
      </c>
      <c r="C19" s="174">
        <f>ROUND(VALUE(SUBSTITUTE(実質収支比率等に係る経年分析!G$48,"▲","-")),2)</f>
        <v>9.76</v>
      </c>
      <c r="D19" s="174">
        <f>ROUND(VALUE(SUBSTITUTE(実質収支比率等に係る経年分析!H$48,"▲","-")),2)</f>
        <v>6.68</v>
      </c>
      <c r="E19" s="174">
        <f>ROUND(VALUE(SUBSTITUTE(実質収支比率等に係る経年分析!I$48,"▲","-")),2)</f>
        <v>10.36</v>
      </c>
      <c r="F19" s="174">
        <f>ROUND(VALUE(SUBSTITUTE(実質収支比率等に係る経年分析!J$48,"▲","-")),2)</f>
        <v>9.23</v>
      </c>
    </row>
    <row r="20" spans="1:11" x14ac:dyDescent="0.2">
      <c r="A20" s="174" t="s">
        <v>57</v>
      </c>
      <c r="B20" s="174">
        <f>ROUND(VALUE(SUBSTITUTE(実質収支比率等に係る経年分析!F$47,"▲","-")),2)</f>
        <v>26.74</v>
      </c>
      <c r="C20" s="174">
        <f>ROUND(VALUE(SUBSTITUTE(実質収支比率等に係る経年分析!G$47,"▲","-")),2)</f>
        <v>27.05</v>
      </c>
      <c r="D20" s="174">
        <f>ROUND(VALUE(SUBSTITUTE(実質収支比率等に係る経年分析!H$47,"▲","-")),2)</f>
        <v>26.14</v>
      </c>
      <c r="E20" s="174">
        <f>ROUND(VALUE(SUBSTITUTE(実質収支比率等に係る経年分析!I$47,"▲","-")),2)</f>
        <v>25.75</v>
      </c>
      <c r="F20" s="174">
        <f>ROUND(VALUE(SUBSTITUTE(実質収支比率等に係る経年分析!J$47,"▲","-")),2)</f>
        <v>31.13</v>
      </c>
    </row>
    <row r="21" spans="1:11" x14ac:dyDescent="0.2">
      <c r="A21" s="174" t="s">
        <v>58</v>
      </c>
      <c r="B21" s="174">
        <f>IF(ISNUMBER(VALUE(SUBSTITUTE(実質収支比率等に係る経年分析!F$49,"▲","-"))),ROUND(VALUE(SUBSTITUTE(実質収支比率等に係る経年分析!F$49,"▲","-")),2),NA())</f>
        <v>-1.17</v>
      </c>
      <c r="C21" s="174">
        <f>IF(ISNUMBER(VALUE(SUBSTITUTE(実質収支比率等に係る経年分析!G$49,"▲","-"))),ROUND(VALUE(SUBSTITUTE(実質収支比率等に係る経年分析!G$49,"▲","-")),2),NA())</f>
        <v>1.84</v>
      </c>
      <c r="D21" s="174">
        <f>IF(ISNUMBER(VALUE(SUBSTITUTE(実質収支比率等に係る経年分析!H$49,"▲","-"))),ROUND(VALUE(SUBSTITUTE(実質収支比率等に係る経年分析!H$49,"▲","-")),2),NA())</f>
        <v>-1.24</v>
      </c>
      <c r="E21" s="174">
        <f>IF(ISNUMBER(VALUE(SUBSTITUTE(実質収支比率等に係る経年分析!I$49,"▲","-"))),ROUND(VALUE(SUBSTITUTE(実質収支比率等に係る経年分析!I$49,"▲","-")),2),NA())</f>
        <v>6.19</v>
      </c>
      <c r="F21" s="174">
        <f>IF(ISNUMBER(VALUE(SUBSTITUTE(実質収支比率等に係る経年分析!J$49,"▲","-"))),ROUND(VALUE(SUBSTITUTE(実質収支比率等に係る経年分析!J$49,"▲","-")),2),NA())</f>
        <v>4.0199999999999996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簡易水道事業会計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0.56000000000000005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1.1299999999999999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2">
      <c r="A32" s="175" t="str">
        <f>IF(連結実質赤字比率に係る赤字・黒字の構成分析!C$38="",NA(),連結実質赤字比率に係る赤字・黒字の構成分析!C$38)</f>
        <v>国民健康保険（直診勘定）特別会計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0.56000000000000005</v>
      </c>
    </row>
    <row r="33" spans="1:16" x14ac:dyDescent="0.2">
      <c r="A33" s="175" t="str">
        <f>IF(連結実質赤字比率に係る赤字・黒字の構成分析!C$37="",NA(),連結実質赤字比率に係る赤字・黒字の構成分析!C$37)</f>
        <v>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0.82</v>
      </c>
    </row>
    <row r="34" spans="1:16" x14ac:dyDescent="0.2">
      <c r="A34" s="175" t="str">
        <f>IF(連結実質赤字比率に係る赤字・黒字の構成分析!C$36="",NA(),連結実質赤字比率に係る赤字・黒字の構成分析!C$36)</f>
        <v>介護保険（保険事業勘定）特別会計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1.1499999999999999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0.98</v>
      </c>
    </row>
    <row r="35" spans="1:16" x14ac:dyDescent="0.2">
      <c r="A35" s="175" t="str">
        <f>IF(連結実質赤字比率に係る赤字・黒字の構成分析!C$35="",NA(),連結実質赤字比率に係る赤字・黒字の構成分析!C$35)</f>
        <v>旅客自動車運送事業会計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4.6399999999999997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8.1999999999999993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9.23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182</v>
      </c>
      <c r="E42" s="176"/>
      <c r="F42" s="176"/>
      <c r="G42" s="176">
        <f>'実質公債費比率（分子）の構造'!L$52</f>
        <v>195</v>
      </c>
      <c r="H42" s="176"/>
      <c r="I42" s="176"/>
      <c r="J42" s="176">
        <f>'実質公債費比率（分子）の構造'!M$52</f>
        <v>208</v>
      </c>
      <c r="K42" s="176"/>
      <c r="L42" s="176"/>
      <c r="M42" s="176">
        <f>'実質公債費比率（分子）の構造'!N$52</f>
        <v>228</v>
      </c>
      <c r="N42" s="176"/>
      <c r="O42" s="176"/>
      <c r="P42" s="176">
        <f>'実質公債費比率（分子）の構造'!O$52</f>
        <v>266</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22</v>
      </c>
      <c r="C45" s="176"/>
      <c r="D45" s="176"/>
      <c r="E45" s="176">
        <f>'実質公債費比率（分子）の構造'!L$49</f>
        <v>21</v>
      </c>
      <c r="F45" s="176"/>
      <c r="G45" s="176"/>
      <c r="H45" s="176">
        <f>'実質公債費比率（分子）の構造'!M$49</f>
        <v>19</v>
      </c>
      <c r="I45" s="176"/>
      <c r="J45" s="176"/>
      <c r="K45" s="176">
        <f>'実質公債費比率（分子）の構造'!N$49</f>
        <v>12</v>
      </c>
      <c r="L45" s="176"/>
      <c r="M45" s="176"/>
      <c r="N45" s="176">
        <f>'実質公債費比率（分子）の構造'!O$49</f>
        <v>12</v>
      </c>
      <c r="O45" s="176"/>
      <c r="P45" s="176"/>
    </row>
    <row r="46" spans="1:16" x14ac:dyDescent="0.2">
      <c r="A46" s="176" t="s">
        <v>69</v>
      </c>
      <c r="B46" s="176">
        <f>'実質公債費比率（分子）の構造'!K$48</f>
        <v>20</v>
      </c>
      <c r="C46" s="176"/>
      <c r="D46" s="176"/>
      <c r="E46" s="176">
        <f>'実質公債費比率（分子）の構造'!L$48</f>
        <v>20</v>
      </c>
      <c r="F46" s="176"/>
      <c r="G46" s="176"/>
      <c r="H46" s="176">
        <f>'実質公債費比率（分子）の構造'!M$48</f>
        <v>26</v>
      </c>
      <c r="I46" s="176"/>
      <c r="J46" s="176"/>
      <c r="K46" s="176">
        <f>'実質公債費比率（分子）の構造'!N$48</f>
        <v>26</v>
      </c>
      <c r="L46" s="176"/>
      <c r="M46" s="176"/>
      <c r="N46" s="176">
        <f>'実質公債費比率（分子）の構造'!O$48</f>
        <v>27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202</v>
      </c>
      <c r="C49" s="176"/>
      <c r="D49" s="176"/>
      <c r="E49" s="176">
        <f>'実質公債費比率（分子）の構造'!L$45</f>
        <v>242</v>
      </c>
      <c r="F49" s="176"/>
      <c r="G49" s="176"/>
      <c r="H49" s="176">
        <f>'実質公債費比率（分子）の構造'!M$45</f>
        <v>257</v>
      </c>
      <c r="I49" s="176"/>
      <c r="J49" s="176"/>
      <c r="K49" s="176">
        <f>'実質公債費比率（分子）の構造'!N$45</f>
        <v>292</v>
      </c>
      <c r="L49" s="176"/>
      <c r="M49" s="176"/>
      <c r="N49" s="176">
        <f>'実質公債費比率（分子）の構造'!O$45</f>
        <v>389</v>
      </c>
      <c r="O49" s="176"/>
      <c r="P49" s="176"/>
    </row>
    <row r="50" spans="1:16" x14ac:dyDescent="0.2">
      <c r="A50" s="176" t="s">
        <v>73</v>
      </c>
      <c r="B50" s="176" t="e">
        <f>NA()</f>
        <v>#N/A</v>
      </c>
      <c r="C50" s="176">
        <f>IF(ISNUMBER('実質公債費比率（分子）の構造'!K$53),'実質公債費比率（分子）の構造'!K$53,NA())</f>
        <v>62</v>
      </c>
      <c r="D50" s="176" t="e">
        <f>NA()</f>
        <v>#N/A</v>
      </c>
      <c r="E50" s="176" t="e">
        <f>NA()</f>
        <v>#N/A</v>
      </c>
      <c r="F50" s="176">
        <f>IF(ISNUMBER('実質公債費比率（分子）の構造'!L$53),'実質公債費比率（分子）の構造'!L$53,NA())</f>
        <v>88</v>
      </c>
      <c r="G50" s="176" t="e">
        <f>NA()</f>
        <v>#N/A</v>
      </c>
      <c r="H50" s="176" t="e">
        <f>NA()</f>
        <v>#N/A</v>
      </c>
      <c r="I50" s="176">
        <f>IF(ISNUMBER('実質公債費比率（分子）の構造'!M$53),'実質公債費比率（分子）の構造'!M$53,NA())</f>
        <v>94</v>
      </c>
      <c r="J50" s="176" t="e">
        <f>NA()</f>
        <v>#N/A</v>
      </c>
      <c r="K50" s="176" t="e">
        <f>NA()</f>
        <v>#N/A</v>
      </c>
      <c r="L50" s="176">
        <f>IF(ISNUMBER('実質公債費比率（分子）の構造'!N$53),'実質公債費比率（分子）の構造'!N$53,NA())</f>
        <v>102</v>
      </c>
      <c r="M50" s="176" t="e">
        <f>NA()</f>
        <v>#N/A</v>
      </c>
      <c r="N50" s="176" t="e">
        <f>NA()</f>
        <v>#N/A</v>
      </c>
      <c r="O50" s="176">
        <f>IF(ISNUMBER('実質公債費比率（分子）の構造'!O$53),'実質公債費比率（分子）の構造'!O$53,NA())</f>
        <v>162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2514</v>
      </c>
      <c r="E56" s="175"/>
      <c r="F56" s="175"/>
      <c r="G56" s="175">
        <f>'将来負担比率（分子）の構造'!J$52</f>
        <v>2535</v>
      </c>
      <c r="H56" s="175"/>
      <c r="I56" s="175"/>
      <c r="J56" s="175">
        <f>'将来負担比率（分子）の構造'!K$52</f>
        <v>2407</v>
      </c>
      <c r="K56" s="175"/>
      <c r="L56" s="175"/>
      <c r="M56" s="175">
        <f>'将来負担比率（分子）の構造'!L$52</f>
        <v>2535</v>
      </c>
      <c r="N56" s="175"/>
      <c r="O56" s="175"/>
      <c r="P56" s="175">
        <f>'将来負担比率（分子）の構造'!M$52</f>
        <v>2486</v>
      </c>
    </row>
    <row r="57" spans="1:16" x14ac:dyDescent="0.2">
      <c r="A57" s="175" t="s">
        <v>44</v>
      </c>
      <c r="B57" s="175"/>
      <c r="C57" s="175"/>
      <c r="D57" s="175">
        <f>'将来負担比率（分子）の構造'!I$51</f>
        <v>4</v>
      </c>
      <c r="E57" s="175"/>
      <c r="F57" s="175"/>
      <c r="G57" s="175">
        <f>'将来負担比率（分子）の構造'!J$51</f>
        <v>4</v>
      </c>
      <c r="H57" s="175"/>
      <c r="I57" s="175"/>
      <c r="J57" s="175">
        <f>'将来負担比率（分子）の構造'!K$51</f>
        <v>3</v>
      </c>
      <c r="K57" s="175"/>
      <c r="L57" s="175"/>
      <c r="M57" s="175">
        <f>'将来負担比率（分子）の構造'!L$51</f>
        <v>3</v>
      </c>
      <c r="N57" s="175"/>
      <c r="O57" s="175"/>
      <c r="P57" s="175">
        <f>'将来負担比率（分子）の構造'!M$51</f>
        <v>3</v>
      </c>
    </row>
    <row r="58" spans="1:16" x14ac:dyDescent="0.2">
      <c r="A58" s="175" t="s">
        <v>43</v>
      </c>
      <c r="B58" s="175"/>
      <c r="C58" s="175"/>
      <c r="D58" s="175">
        <f>'将来負担比率（分子）の構造'!I$50</f>
        <v>2349</v>
      </c>
      <c r="E58" s="175"/>
      <c r="F58" s="175"/>
      <c r="G58" s="175">
        <f>'将来負担比率（分子）の構造'!J$50</f>
        <v>2226</v>
      </c>
      <c r="H58" s="175"/>
      <c r="I58" s="175"/>
      <c r="J58" s="175">
        <f>'将来負担比率（分子）の構造'!K$50</f>
        <v>2454</v>
      </c>
      <c r="K58" s="175"/>
      <c r="L58" s="175"/>
      <c r="M58" s="175">
        <f>'将来負担比率（分子）の構造'!L$50</f>
        <v>2978</v>
      </c>
      <c r="N58" s="175"/>
      <c r="O58" s="175"/>
      <c r="P58" s="175">
        <f>'将来負担比率（分子）の構造'!M$50</f>
        <v>3131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762</v>
      </c>
      <c r="C62" s="175"/>
      <c r="D62" s="175"/>
      <c r="E62" s="175">
        <f>'将来負担比率（分子）の構造'!J$45</f>
        <v>781</v>
      </c>
      <c r="F62" s="175"/>
      <c r="G62" s="175"/>
      <c r="H62" s="175">
        <f>'将来負担比率（分子）の構造'!K$45</f>
        <v>774</v>
      </c>
      <c r="I62" s="175"/>
      <c r="J62" s="175"/>
      <c r="K62" s="175">
        <f>'将来負担比率（分子）の構造'!L$45</f>
        <v>730</v>
      </c>
      <c r="L62" s="175"/>
      <c r="M62" s="175"/>
      <c r="N62" s="175">
        <f>'将来負担比率（分子）の構造'!M$45</f>
        <v>736</v>
      </c>
      <c r="O62" s="175"/>
      <c r="P62" s="175"/>
    </row>
    <row r="63" spans="1:16" x14ac:dyDescent="0.2">
      <c r="A63" s="175" t="s">
        <v>36</v>
      </c>
      <c r="B63" s="175">
        <f>'将来負担比率（分子）の構造'!I$44</f>
        <v>112</v>
      </c>
      <c r="C63" s="175"/>
      <c r="D63" s="175"/>
      <c r="E63" s="175">
        <f>'将来負担比率（分子）の構造'!J$44</f>
        <v>91</v>
      </c>
      <c r="F63" s="175"/>
      <c r="G63" s="175"/>
      <c r="H63" s="175">
        <f>'将来負担比率（分子）の構造'!K$44</f>
        <v>73</v>
      </c>
      <c r="I63" s="175"/>
      <c r="J63" s="175"/>
      <c r="K63" s="175">
        <f>'将来負担比率（分子）の構造'!L$44</f>
        <v>61</v>
      </c>
      <c r="L63" s="175"/>
      <c r="M63" s="175"/>
      <c r="N63" s="175">
        <f>'将来負担比率（分子）の構造'!M$44</f>
        <v>49</v>
      </c>
      <c r="O63" s="175"/>
      <c r="P63" s="175"/>
    </row>
    <row r="64" spans="1:16" x14ac:dyDescent="0.2">
      <c r="A64" s="175" t="s">
        <v>35</v>
      </c>
      <c r="B64" s="175">
        <f>'将来負担比率（分子）の構造'!I$43</f>
        <v>236</v>
      </c>
      <c r="C64" s="175"/>
      <c r="D64" s="175"/>
      <c r="E64" s="175">
        <f>'将来負担比率（分子）の構造'!J$43</f>
        <v>253</v>
      </c>
      <c r="F64" s="175"/>
      <c r="G64" s="175"/>
      <c r="H64" s="175">
        <f>'将来負担比率（分子）の構造'!K$43</f>
        <v>283</v>
      </c>
      <c r="I64" s="175"/>
      <c r="J64" s="175"/>
      <c r="K64" s="175">
        <f>'将来負担比率（分子）の構造'!L$43</f>
        <v>276</v>
      </c>
      <c r="L64" s="175"/>
      <c r="M64" s="175"/>
      <c r="N64" s="175">
        <f>'将来負担比率（分子）の構造'!M$43</f>
        <v>324</v>
      </c>
      <c r="O64" s="175"/>
      <c r="P64" s="175"/>
    </row>
    <row r="65" spans="1:16" x14ac:dyDescent="0.2">
      <c r="A65" s="175" t="s">
        <v>34</v>
      </c>
      <c r="B65" s="175">
        <f>'将来負担比率（分子）の構造'!I$42</f>
        <v>45</v>
      </c>
      <c r="C65" s="175"/>
      <c r="D65" s="175"/>
      <c r="E65" s="175">
        <f>'将来負担比率（分子）の構造'!J$42</f>
        <v>39</v>
      </c>
      <c r="F65" s="175"/>
      <c r="G65" s="175"/>
      <c r="H65" s="175">
        <f>'将来負担比率（分子）の構造'!K$42</f>
        <v>168</v>
      </c>
      <c r="I65" s="175"/>
      <c r="J65" s="175"/>
      <c r="K65" s="175">
        <f>'将来負担比率（分子）の構造'!L$42</f>
        <v>150</v>
      </c>
      <c r="L65" s="175"/>
      <c r="M65" s="175"/>
      <c r="N65" s="175">
        <f>'将来負担比率（分子）の構造'!M$42</f>
        <v>129</v>
      </c>
      <c r="O65" s="175"/>
      <c r="P65" s="175"/>
    </row>
    <row r="66" spans="1:16" x14ac:dyDescent="0.2">
      <c r="A66" s="175" t="s">
        <v>33</v>
      </c>
      <c r="B66" s="175">
        <f>'将来負担比率（分子）の構造'!I$41</f>
        <v>3081</v>
      </c>
      <c r="C66" s="175"/>
      <c r="D66" s="175"/>
      <c r="E66" s="175">
        <f>'将来負担比率（分子）の構造'!J$41</f>
        <v>3363</v>
      </c>
      <c r="F66" s="175"/>
      <c r="G66" s="175"/>
      <c r="H66" s="175">
        <f>'将来負担比率（分子）の構造'!K$41</f>
        <v>3306</v>
      </c>
      <c r="I66" s="175"/>
      <c r="J66" s="175"/>
      <c r="K66" s="175">
        <f>'将来負担比率（分子）の構造'!L$41</f>
        <v>3509</v>
      </c>
      <c r="L66" s="175"/>
      <c r="M66" s="175"/>
      <c r="N66" s="175">
        <f>'将来負担比率（分子）の構造'!M$41</f>
        <v>3388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448</v>
      </c>
      <c r="C72" s="179">
        <f>基金残高に係る経年分析!G55</f>
        <v>489</v>
      </c>
      <c r="D72" s="179">
        <f>基金残高に係る経年分析!H55</f>
        <v>588</v>
      </c>
    </row>
    <row r="73" spans="1:16" x14ac:dyDescent="0.2">
      <c r="A73" s="178" t="s">
        <v>80</v>
      </c>
      <c r="B73" s="179">
        <f>基金残高に係る経年分析!F56</f>
        <v>275</v>
      </c>
      <c r="C73" s="179">
        <f>基金残高に係る経年分析!G56</f>
        <v>334</v>
      </c>
      <c r="D73" s="179">
        <f>基金残高に係る経年分析!H56</f>
        <v>334</v>
      </c>
    </row>
    <row r="74" spans="1:16" x14ac:dyDescent="0.2">
      <c r="A74" s="178" t="s">
        <v>81</v>
      </c>
      <c r="B74" s="179">
        <f>基金残高に係る経年分析!F57</f>
        <v>1726</v>
      </c>
      <c r="C74" s="179">
        <f>基金残高に係る経年分析!G57</f>
        <v>2139</v>
      </c>
      <c r="D74" s="179">
        <f>基金残高に係る経年分析!H57</f>
        <v>2177</v>
      </c>
    </row>
  </sheetData>
  <sheetProtection algorithmName="SHA-512" hashValue="aDFdztvSwGzNtGTJZlldC3PobZ16DjHaTUnD5mNN7E2n3ktrCtJSpmxShtQ+Q/naRc9Y15nGvUnHXAX2yO1N8g==" saltValue="hA1s7LWKHIvhNm02EG3j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230</v>
      </c>
      <c r="C5" s="677"/>
      <c r="D5" s="677"/>
      <c r="E5" s="677"/>
      <c r="F5" s="677"/>
      <c r="G5" s="677"/>
      <c r="H5" s="677"/>
      <c r="I5" s="677"/>
      <c r="J5" s="677"/>
      <c r="K5" s="677"/>
      <c r="L5" s="677"/>
      <c r="M5" s="677"/>
      <c r="N5" s="677"/>
      <c r="O5" s="677"/>
      <c r="P5" s="677"/>
      <c r="Q5" s="678"/>
      <c r="R5" s="673">
        <v>355194</v>
      </c>
      <c r="S5" s="674"/>
      <c r="T5" s="674"/>
      <c r="U5" s="674"/>
      <c r="V5" s="674"/>
      <c r="W5" s="674"/>
      <c r="X5" s="674"/>
      <c r="Y5" s="702"/>
      <c r="Z5" s="715">
        <v>8.1</v>
      </c>
      <c r="AA5" s="715"/>
      <c r="AB5" s="715"/>
      <c r="AC5" s="715"/>
      <c r="AD5" s="716">
        <v>355194</v>
      </c>
      <c r="AE5" s="716"/>
      <c r="AF5" s="716"/>
      <c r="AG5" s="716"/>
      <c r="AH5" s="716"/>
      <c r="AI5" s="716"/>
      <c r="AJ5" s="716"/>
      <c r="AK5" s="716"/>
      <c r="AL5" s="703">
        <v>18.8</v>
      </c>
      <c r="AM5" s="685"/>
      <c r="AN5" s="685"/>
      <c r="AO5" s="704"/>
      <c r="AP5" s="676" t="s">
        <v>231</v>
      </c>
      <c r="AQ5" s="677"/>
      <c r="AR5" s="677"/>
      <c r="AS5" s="677"/>
      <c r="AT5" s="677"/>
      <c r="AU5" s="677"/>
      <c r="AV5" s="677"/>
      <c r="AW5" s="677"/>
      <c r="AX5" s="677"/>
      <c r="AY5" s="677"/>
      <c r="AZ5" s="677"/>
      <c r="BA5" s="677"/>
      <c r="BB5" s="677"/>
      <c r="BC5" s="677"/>
      <c r="BD5" s="677"/>
      <c r="BE5" s="677"/>
      <c r="BF5" s="678"/>
      <c r="BG5" s="621">
        <v>352400</v>
      </c>
      <c r="BH5" s="622"/>
      <c r="BI5" s="622"/>
      <c r="BJ5" s="622"/>
      <c r="BK5" s="622"/>
      <c r="BL5" s="622"/>
      <c r="BM5" s="622"/>
      <c r="BN5" s="623"/>
      <c r="BO5" s="659">
        <v>99.2</v>
      </c>
      <c r="BP5" s="659"/>
      <c r="BQ5" s="659"/>
      <c r="BR5" s="659"/>
      <c r="BS5" s="660" t="s">
        <v>131</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18" t="s">
        <v>235</v>
      </c>
      <c r="C6" s="619"/>
      <c r="D6" s="619"/>
      <c r="E6" s="619"/>
      <c r="F6" s="619"/>
      <c r="G6" s="619"/>
      <c r="H6" s="619"/>
      <c r="I6" s="619"/>
      <c r="J6" s="619"/>
      <c r="K6" s="619"/>
      <c r="L6" s="619"/>
      <c r="M6" s="619"/>
      <c r="N6" s="619"/>
      <c r="O6" s="619"/>
      <c r="P6" s="619"/>
      <c r="Q6" s="620"/>
      <c r="R6" s="621">
        <v>22352</v>
      </c>
      <c r="S6" s="622"/>
      <c r="T6" s="622"/>
      <c r="U6" s="622"/>
      <c r="V6" s="622"/>
      <c r="W6" s="622"/>
      <c r="X6" s="622"/>
      <c r="Y6" s="623"/>
      <c r="Z6" s="659">
        <v>0.5</v>
      </c>
      <c r="AA6" s="659"/>
      <c r="AB6" s="659"/>
      <c r="AC6" s="659"/>
      <c r="AD6" s="660">
        <v>22352</v>
      </c>
      <c r="AE6" s="660"/>
      <c r="AF6" s="660"/>
      <c r="AG6" s="660"/>
      <c r="AH6" s="660"/>
      <c r="AI6" s="660"/>
      <c r="AJ6" s="660"/>
      <c r="AK6" s="660"/>
      <c r="AL6" s="624">
        <v>1.2</v>
      </c>
      <c r="AM6" s="625"/>
      <c r="AN6" s="625"/>
      <c r="AO6" s="661"/>
      <c r="AP6" s="618" t="s">
        <v>236</v>
      </c>
      <c r="AQ6" s="619"/>
      <c r="AR6" s="619"/>
      <c r="AS6" s="619"/>
      <c r="AT6" s="619"/>
      <c r="AU6" s="619"/>
      <c r="AV6" s="619"/>
      <c r="AW6" s="619"/>
      <c r="AX6" s="619"/>
      <c r="AY6" s="619"/>
      <c r="AZ6" s="619"/>
      <c r="BA6" s="619"/>
      <c r="BB6" s="619"/>
      <c r="BC6" s="619"/>
      <c r="BD6" s="619"/>
      <c r="BE6" s="619"/>
      <c r="BF6" s="620"/>
      <c r="BG6" s="621">
        <v>352400</v>
      </c>
      <c r="BH6" s="622"/>
      <c r="BI6" s="622"/>
      <c r="BJ6" s="622"/>
      <c r="BK6" s="622"/>
      <c r="BL6" s="622"/>
      <c r="BM6" s="622"/>
      <c r="BN6" s="623"/>
      <c r="BO6" s="659">
        <v>99.2</v>
      </c>
      <c r="BP6" s="659"/>
      <c r="BQ6" s="659"/>
      <c r="BR6" s="659"/>
      <c r="BS6" s="660" t="s">
        <v>237</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47644</v>
      </c>
      <c r="CS6" s="622"/>
      <c r="CT6" s="622"/>
      <c r="CU6" s="622"/>
      <c r="CV6" s="622"/>
      <c r="CW6" s="622"/>
      <c r="CX6" s="622"/>
      <c r="CY6" s="623"/>
      <c r="CZ6" s="703">
        <v>1.1000000000000001</v>
      </c>
      <c r="DA6" s="685"/>
      <c r="DB6" s="685"/>
      <c r="DC6" s="705"/>
      <c r="DD6" s="627" t="s">
        <v>131</v>
      </c>
      <c r="DE6" s="622"/>
      <c r="DF6" s="622"/>
      <c r="DG6" s="622"/>
      <c r="DH6" s="622"/>
      <c r="DI6" s="622"/>
      <c r="DJ6" s="622"/>
      <c r="DK6" s="622"/>
      <c r="DL6" s="622"/>
      <c r="DM6" s="622"/>
      <c r="DN6" s="622"/>
      <c r="DO6" s="622"/>
      <c r="DP6" s="623"/>
      <c r="DQ6" s="627">
        <v>47644</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564</v>
      </c>
      <c r="S7" s="622"/>
      <c r="T7" s="622"/>
      <c r="U7" s="622"/>
      <c r="V7" s="622"/>
      <c r="W7" s="622"/>
      <c r="X7" s="622"/>
      <c r="Y7" s="623"/>
      <c r="Z7" s="659">
        <v>0</v>
      </c>
      <c r="AA7" s="659"/>
      <c r="AB7" s="659"/>
      <c r="AC7" s="659"/>
      <c r="AD7" s="660">
        <v>564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175449</v>
      </c>
      <c r="BH7" s="622"/>
      <c r="BI7" s="622"/>
      <c r="BJ7" s="622"/>
      <c r="BK7" s="622"/>
      <c r="BL7" s="622"/>
      <c r="BM7" s="622"/>
      <c r="BN7" s="623"/>
      <c r="BO7" s="659">
        <v>49.4</v>
      </c>
      <c r="BP7" s="659"/>
      <c r="BQ7" s="659"/>
      <c r="BR7" s="659"/>
      <c r="BS7" s="660" t="s">
        <v>131</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794304</v>
      </c>
      <c r="CS7" s="622"/>
      <c r="CT7" s="622"/>
      <c r="CU7" s="622"/>
      <c r="CV7" s="622"/>
      <c r="CW7" s="622"/>
      <c r="CX7" s="622"/>
      <c r="CY7" s="623"/>
      <c r="CZ7" s="659">
        <v>18.899999999999999</v>
      </c>
      <c r="DA7" s="659"/>
      <c r="DB7" s="659"/>
      <c r="DC7" s="659"/>
      <c r="DD7" s="627">
        <v>94445</v>
      </c>
      <c r="DE7" s="622"/>
      <c r="DF7" s="622"/>
      <c r="DG7" s="622"/>
      <c r="DH7" s="622"/>
      <c r="DI7" s="622"/>
      <c r="DJ7" s="622"/>
      <c r="DK7" s="622"/>
      <c r="DL7" s="622"/>
      <c r="DM7" s="622"/>
      <c r="DN7" s="622"/>
      <c r="DO7" s="622"/>
      <c r="DP7" s="623"/>
      <c r="DQ7" s="627">
        <v>620331</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2997</v>
      </c>
      <c r="S8" s="622"/>
      <c r="T8" s="622"/>
      <c r="U8" s="622"/>
      <c r="V8" s="622"/>
      <c r="W8" s="622"/>
      <c r="X8" s="622"/>
      <c r="Y8" s="623"/>
      <c r="Z8" s="659">
        <v>0.1</v>
      </c>
      <c r="AA8" s="659"/>
      <c r="AB8" s="659"/>
      <c r="AC8" s="659"/>
      <c r="AD8" s="660">
        <v>2997</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4469</v>
      </c>
      <c r="BH8" s="622"/>
      <c r="BI8" s="622"/>
      <c r="BJ8" s="622"/>
      <c r="BK8" s="622"/>
      <c r="BL8" s="622"/>
      <c r="BM8" s="622"/>
      <c r="BN8" s="623"/>
      <c r="BO8" s="659">
        <v>1.3</v>
      </c>
      <c r="BP8" s="659"/>
      <c r="BQ8" s="659"/>
      <c r="BR8" s="659"/>
      <c r="BS8" s="660" t="s">
        <v>131</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538599</v>
      </c>
      <c r="CS8" s="622"/>
      <c r="CT8" s="622"/>
      <c r="CU8" s="622"/>
      <c r="CV8" s="622"/>
      <c r="CW8" s="622"/>
      <c r="CX8" s="622"/>
      <c r="CY8" s="623"/>
      <c r="CZ8" s="659">
        <v>12.8</v>
      </c>
      <c r="DA8" s="659"/>
      <c r="DB8" s="659"/>
      <c r="DC8" s="659"/>
      <c r="DD8" s="627">
        <v>19211</v>
      </c>
      <c r="DE8" s="622"/>
      <c r="DF8" s="622"/>
      <c r="DG8" s="622"/>
      <c r="DH8" s="622"/>
      <c r="DI8" s="622"/>
      <c r="DJ8" s="622"/>
      <c r="DK8" s="622"/>
      <c r="DL8" s="622"/>
      <c r="DM8" s="622"/>
      <c r="DN8" s="622"/>
      <c r="DO8" s="622"/>
      <c r="DP8" s="623"/>
      <c r="DQ8" s="627">
        <v>241706</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2281</v>
      </c>
      <c r="S9" s="622"/>
      <c r="T9" s="622"/>
      <c r="U9" s="622"/>
      <c r="V9" s="622"/>
      <c r="W9" s="622"/>
      <c r="X9" s="622"/>
      <c r="Y9" s="623"/>
      <c r="Z9" s="659">
        <v>0.1</v>
      </c>
      <c r="AA9" s="659"/>
      <c r="AB9" s="659"/>
      <c r="AC9" s="659"/>
      <c r="AD9" s="660">
        <v>2281</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161674</v>
      </c>
      <c r="BH9" s="622"/>
      <c r="BI9" s="622"/>
      <c r="BJ9" s="622"/>
      <c r="BK9" s="622"/>
      <c r="BL9" s="622"/>
      <c r="BM9" s="622"/>
      <c r="BN9" s="623"/>
      <c r="BO9" s="659">
        <v>45.5</v>
      </c>
      <c r="BP9" s="659"/>
      <c r="BQ9" s="659"/>
      <c r="BR9" s="659"/>
      <c r="BS9" s="660" t="s">
        <v>237</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741032</v>
      </c>
      <c r="CS9" s="622"/>
      <c r="CT9" s="622"/>
      <c r="CU9" s="622"/>
      <c r="CV9" s="622"/>
      <c r="CW9" s="622"/>
      <c r="CX9" s="622"/>
      <c r="CY9" s="623"/>
      <c r="CZ9" s="659">
        <v>17.7</v>
      </c>
      <c r="DA9" s="659"/>
      <c r="DB9" s="659"/>
      <c r="DC9" s="659"/>
      <c r="DD9" s="627">
        <v>161765</v>
      </c>
      <c r="DE9" s="622"/>
      <c r="DF9" s="622"/>
      <c r="DG9" s="622"/>
      <c r="DH9" s="622"/>
      <c r="DI9" s="622"/>
      <c r="DJ9" s="622"/>
      <c r="DK9" s="622"/>
      <c r="DL9" s="622"/>
      <c r="DM9" s="622"/>
      <c r="DN9" s="622"/>
      <c r="DO9" s="622"/>
      <c r="DP9" s="623"/>
      <c r="DQ9" s="627">
        <v>357574</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237</v>
      </c>
      <c r="AA10" s="659"/>
      <c r="AB10" s="659"/>
      <c r="AC10" s="659"/>
      <c r="AD10" s="660" t="s">
        <v>131</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6890</v>
      </c>
      <c r="BH10" s="622"/>
      <c r="BI10" s="622"/>
      <c r="BJ10" s="622"/>
      <c r="BK10" s="622"/>
      <c r="BL10" s="622"/>
      <c r="BM10" s="622"/>
      <c r="BN10" s="623"/>
      <c r="BO10" s="659">
        <v>1.9</v>
      </c>
      <c r="BP10" s="659"/>
      <c r="BQ10" s="659"/>
      <c r="BR10" s="659"/>
      <c r="BS10" s="660" t="s">
        <v>237</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54618</v>
      </c>
      <c r="CS10" s="622"/>
      <c r="CT10" s="622"/>
      <c r="CU10" s="622"/>
      <c r="CV10" s="622"/>
      <c r="CW10" s="622"/>
      <c r="CX10" s="622"/>
      <c r="CY10" s="623"/>
      <c r="CZ10" s="659">
        <v>1.3</v>
      </c>
      <c r="DA10" s="659"/>
      <c r="DB10" s="659"/>
      <c r="DC10" s="659"/>
      <c r="DD10" s="627" t="s">
        <v>237</v>
      </c>
      <c r="DE10" s="622"/>
      <c r="DF10" s="622"/>
      <c r="DG10" s="622"/>
      <c r="DH10" s="622"/>
      <c r="DI10" s="622"/>
      <c r="DJ10" s="622"/>
      <c r="DK10" s="622"/>
      <c r="DL10" s="622"/>
      <c r="DM10" s="622"/>
      <c r="DN10" s="622"/>
      <c r="DO10" s="622"/>
      <c r="DP10" s="623"/>
      <c r="DQ10" s="627">
        <v>29271</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59249</v>
      </c>
      <c r="S11" s="622"/>
      <c r="T11" s="622"/>
      <c r="U11" s="622"/>
      <c r="V11" s="622"/>
      <c r="W11" s="622"/>
      <c r="X11" s="622"/>
      <c r="Y11" s="623"/>
      <c r="Z11" s="624">
        <v>1.4</v>
      </c>
      <c r="AA11" s="625"/>
      <c r="AB11" s="625"/>
      <c r="AC11" s="626"/>
      <c r="AD11" s="627">
        <v>59249</v>
      </c>
      <c r="AE11" s="622"/>
      <c r="AF11" s="622"/>
      <c r="AG11" s="622"/>
      <c r="AH11" s="622"/>
      <c r="AI11" s="622"/>
      <c r="AJ11" s="622"/>
      <c r="AK11" s="623"/>
      <c r="AL11" s="624">
        <v>3.1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2416</v>
      </c>
      <c r="BH11" s="622"/>
      <c r="BI11" s="622"/>
      <c r="BJ11" s="622"/>
      <c r="BK11" s="622"/>
      <c r="BL11" s="622"/>
      <c r="BM11" s="622"/>
      <c r="BN11" s="623"/>
      <c r="BO11" s="659">
        <v>0.7</v>
      </c>
      <c r="BP11" s="659"/>
      <c r="BQ11" s="659"/>
      <c r="BR11" s="659"/>
      <c r="BS11" s="660" t="s">
        <v>131</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199666</v>
      </c>
      <c r="CS11" s="622"/>
      <c r="CT11" s="622"/>
      <c r="CU11" s="622"/>
      <c r="CV11" s="622"/>
      <c r="CW11" s="622"/>
      <c r="CX11" s="622"/>
      <c r="CY11" s="623"/>
      <c r="CZ11" s="659">
        <v>4.8</v>
      </c>
      <c r="DA11" s="659"/>
      <c r="DB11" s="659"/>
      <c r="DC11" s="659"/>
      <c r="DD11" s="627">
        <v>137192</v>
      </c>
      <c r="DE11" s="622"/>
      <c r="DF11" s="622"/>
      <c r="DG11" s="622"/>
      <c r="DH11" s="622"/>
      <c r="DI11" s="622"/>
      <c r="DJ11" s="622"/>
      <c r="DK11" s="622"/>
      <c r="DL11" s="622"/>
      <c r="DM11" s="622"/>
      <c r="DN11" s="622"/>
      <c r="DO11" s="622"/>
      <c r="DP11" s="623"/>
      <c r="DQ11" s="627">
        <v>71227</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237</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135446</v>
      </c>
      <c r="BH12" s="622"/>
      <c r="BI12" s="622"/>
      <c r="BJ12" s="622"/>
      <c r="BK12" s="622"/>
      <c r="BL12" s="622"/>
      <c r="BM12" s="622"/>
      <c r="BN12" s="623"/>
      <c r="BO12" s="659">
        <v>38.1</v>
      </c>
      <c r="BP12" s="659"/>
      <c r="BQ12" s="659"/>
      <c r="BR12" s="659"/>
      <c r="BS12" s="660" t="s">
        <v>237</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399715</v>
      </c>
      <c r="CS12" s="622"/>
      <c r="CT12" s="622"/>
      <c r="CU12" s="622"/>
      <c r="CV12" s="622"/>
      <c r="CW12" s="622"/>
      <c r="CX12" s="622"/>
      <c r="CY12" s="623"/>
      <c r="CZ12" s="659">
        <v>9.5</v>
      </c>
      <c r="DA12" s="659"/>
      <c r="DB12" s="659"/>
      <c r="DC12" s="659"/>
      <c r="DD12" s="627">
        <v>180884</v>
      </c>
      <c r="DE12" s="622"/>
      <c r="DF12" s="622"/>
      <c r="DG12" s="622"/>
      <c r="DH12" s="622"/>
      <c r="DI12" s="622"/>
      <c r="DJ12" s="622"/>
      <c r="DK12" s="622"/>
      <c r="DL12" s="622"/>
      <c r="DM12" s="622"/>
      <c r="DN12" s="622"/>
      <c r="DO12" s="622"/>
      <c r="DP12" s="623"/>
      <c r="DQ12" s="627">
        <v>89393</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237</v>
      </c>
      <c r="AA13" s="659"/>
      <c r="AB13" s="659"/>
      <c r="AC13" s="659"/>
      <c r="AD13" s="660" t="s">
        <v>131</v>
      </c>
      <c r="AE13" s="660"/>
      <c r="AF13" s="660"/>
      <c r="AG13" s="660"/>
      <c r="AH13" s="660"/>
      <c r="AI13" s="660"/>
      <c r="AJ13" s="660"/>
      <c r="AK13" s="660"/>
      <c r="AL13" s="624" t="s">
        <v>131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115154</v>
      </c>
      <c r="BH13" s="622"/>
      <c r="BI13" s="622"/>
      <c r="BJ13" s="622"/>
      <c r="BK13" s="622"/>
      <c r="BL13" s="622"/>
      <c r="BM13" s="622"/>
      <c r="BN13" s="623"/>
      <c r="BO13" s="659">
        <v>32.4</v>
      </c>
      <c r="BP13" s="659"/>
      <c r="BQ13" s="659"/>
      <c r="BR13" s="659"/>
      <c r="BS13" s="660" t="s">
        <v>131</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258297</v>
      </c>
      <c r="CS13" s="622"/>
      <c r="CT13" s="622"/>
      <c r="CU13" s="622"/>
      <c r="CV13" s="622"/>
      <c r="CW13" s="622"/>
      <c r="CX13" s="622"/>
      <c r="CY13" s="623"/>
      <c r="CZ13" s="659">
        <v>6.2</v>
      </c>
      <c r="DA13" s="659"/>
      <c r="DB13" s="659"/>
      <c r="DC13" s="659"/>
      <c r="DD13" s="627">
        <v>149093</v>
      </c>
      <c r="DE13" s="622"/>
      <c r="DF13" s="622"/>
      <c r="DG13" s="622"/>
      <c r="DH13" s="622"/>
      <c r="DI13" s="622"/>
      <c r="DJ13" s="622"/>
      <c r="DK13" s="622"/>
      <c r="DL13" s="622"/>
      <c r="DM13" s="622"/>
      <c r="DN13" s="622"/>
      <c r="DO13" s="622"/>
      <c r="DP13" s="623"/>
      <c r="DQ13" s="627">
        <v>84082</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1</v>
      </c>
      <c r="S14" s="622"/>
      <c r="T14" s="622"/>
      <c r="U14" s="622"/>
      <c r="V14" s="622"/>
      <c r="W14" s="622"/>
      <c r="X14" s="622"/>
      <c r="Y14" s="623"/>
      <c r="Z14" s="659">
        <v>0</v>
      </c>
      <c r="AA14" s="659"/>
      <c r="AB14" s="659"/>
      <c r="AC14" s="659"/>
      <c r="AD14" s="660">
        <v>1</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13367</v>
      </c>
      <c r="BH14" s="622"/>
      <c r="BI14" s="622"/>
      <c r="BJ14" s="622"/>
      <c r="BK14" s="622"/>
      <c r="BL14" s="622"/>
      <c r="BM14" s="622"/>
      <c r="BN14" s="623"/>
      <c r="BO14" s="659">
        <v>3.8</v>
      </c>
      <c r="BP14" s="659"/>
      <c r="BQ14" s="659"/>
      <c r="BR14" s="659"/>
      <c r="BS14" s="660" t="s">
        <v>237</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354618</v>
      </c>
      <c r="CS14" s="622"/>
      <c r="CT14" s="622"/>
      <c r="CU14" s="622"/>
      <c r="CV14" s="622"/>
      <c r="CW14" s="622"/>
      <c r="CX14" s="622"/>
      <c r="CY14" s="623"/>
      <c r="CZ14" s="659">
        <v>8.5</v>
      </c>
      <c r="DA14" s="659"/>
      <c r="DB14" s="659"/>
      <c r="DC14" s="659"/>
      <c r="DD14" s="627">
        <v>165895</v>
      </c>
      <c r="DE14" s="622"/>
      <c r="DF14" s="622"/>
      <c r="DG14" s="622"/>
      <c r="DH14" s="622"/>
      <c r="DI14" s="622"/>
      <c r="DJ14" s="622"/>
      <c r="DK14" s="622"/>
      <c r="DL14" s="622"/>
      <c r="DM14" s="622"/>
      <c r="DN14" s="622"/>
      <c r="DO14" s="622"/>
      <c r="DP14" s="623"/>
      <c r="DQ14" s="627">
        <v>187845</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28138</v>
      </c>
      <c r="BH15" s="622"/>
      <c r="BI15" s="622"/>
      <c r="BJ15" s="622"/>
      <c r="BK15" s="622"/>
      <c r="BL15" s="622"/>
      <c r="BM15" s="622"/>
      <c r="BN15" s="623"/>
      <c r="BO15" s="659">
        <v>7.9</v>
      </c>
      <c r="BP15" s="659"/>
      <c r="BQ15" s="659"/>
      <c r="BR15" s="659"/>
      <c r="BS15" s="660" t="s">
        <v>131</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327346</v>
      </c>
      <c r="CS15" s="622"/>
      <c r="CT15" s="622"/>
      <c r="CU15" s="622"/>
      <c r="CV15" s="622"/>
      <c r="CW15" s="622"/>
      <c r="CX15" s="622"/>
      <c r="CY15" s="623"/>
      <c r="CZ15" s="659">
        <v>7.8</v>
      </c>
      <c r="DA15" s="659"/>
      <c r="DB15" s="659"/>
      <c r="DC15" s="659"/>
      <c r="DD15" s="627">
        <v>65488</v>
      </c>
      <c r="DE15" s="622"/>
      <c r="DF15" s="622"/>
      <c r="DG15" s="622"/>
      <c r="DH15" s="622"/>
      <c r="DI15" s="622"/>
      <c r="DJ15" s="622"/>
      <c r="DK15" s="622"/>
      <c r="DL15" s="622"/>
      <c r="DM15" s="622"/>
      <c r="DN15" s="622"/>
      <c r="DO15" s="622"/>
      <c r="DP15" s="623"/>
      <c r="DQ15" s="627">
        <v>164826</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5072</v>
      </c>
      <c r="S16" s="622"/>
      <c r="T16" s="622"/>
      <c r="U16" s="622"/>
      <c r="V16" s="622"/>
      <c r="W16" s="622"/>
      <c r="X16" s="622"/>
      <c r="Y16" s="623"/>
      <c r="Z16" s="659">
        <v>0.1</v>
      </c>
      <c r="AA16" s="659"/>
      <c r="AB16" s="659"/>
      <c r="AC16" s="659"/>
      <c r="AD16" s="660">
        <v>5072</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237</v>
      </c>
      <c r="BP16" s="659"/>
      <c r="BQ16" s="659"/>
      <c r="BR16" s="659"/>
      <c r="BS16" s="660" t="s">
        <v>131</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18843</v>
      </c>
      <c r="CS16" s="622"/>
      <c r="CT16" s="622"/>
      <c r="CU16" s="622"/>
      <c r="CV16" s="622"/>
      <c r="CW16" s="622"/>
      <c r="CX16" s="622"/>
      <c r="CY16" s="623"/>
      <c r="CZ16" s="659">
        <v>0.4</v>
      </c>
      <c r="DA16" s="659"/>
      <c r="DB16" s="659"/>
      <c r="DC16" s="659"/>
      <c r="DD16" s="627" t="s">
        <v>131</v>
      </c>
      <c r="DE16" s="622"/>
      <c r="DF16" s="622"/>
      <c r="DG16" s="622"/>
      <c r="DH16" s="622"/>
      <c r="DI16" s="622"/>
      <c r="DJ16" s="622"/>
      <c r="DK16" s="622"/>
      <c r="DL16" s="622"/>
      <c r="DM16" s="622"/>
      <c r="DN16" s="622"/>
      <c r="DO16" s="622"/>
      <c r="DP16" s="623"/>
      <c r="DQ16" s="627">
        <v>4723</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10584</v>
      </c>
      <c r="S17" s="622"/>
      <c r="T17" s="622"/>
      <c r="U17" s="622"/>
      <c r="V17" s="622"/>
      <c r="W17" s="622"/>
      <c r="X17" s="622"/>
      <c r="Y17" s="623"/>
      <c r="Z17" s="659">
        <v>0.2</v>
      </c>
      <c r="AA17" s="659"/>
      <c r="AB17" s="659"/>
      <c r="AC17" s="659"/>
      <c r="AD17" s="660">
        <v>10584</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389510</v>
      </c>
      <c r="CS17" s="622"/>
      <c r="CT17" s="622"/>
      <c r="CU17" s="622"/>
      <c r="CV17" s="622"/>
      <c r="CW17" s="622"/>
      <c r="CX17" s="622"/>
      <c r="CY17" s="623"/>
      <c r="CZ17" s="659">
        <v>9.3000000000000007</v>
      </c>
      <c r="DA17" s="659"/>
      <c r="DB17" s="659"/>
      <c r="DC17" s="659"/>
      <c r="DD17" s="627" t="s">
        <v>131</v>
      </c>
      <c r="DE17" s="622"/>
      <c r="DF17" s="622"/>
      <c r="DG17" s="622"/>
      <c r="DH17" s="622"/>
      <c r="DI17" s="622"/>
      <c r="DJ17" s="622"/>
      <c r="DK17" s="622"/>
      <c r="DL17" s="622"/>
      <c r="DM17" s="622"/>
      <c r="DN17" s="622"/>
      <c r="DO17" s="622"/>
      <c r="DP17" s="623"/>
      <c r="DQ17" s="627">
        <v>389036</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260</v>
      </c>
      <c r="S18" s="622"/>
      <c r="T18" s="622"/>
      <c r="U18" s="622"/>
      <c r="V18" s="622"/>
      <c r="W18" s="622"/>
      <c r="X18" s="622"/>
      <c r="Y18" s="623"/>
      <c r="Z18" s="659">
        <v>0</v>
      </c>
      <c r="AA18" s="659"/>
      <c r="AB18" s="659"/>
      <c r="AC18" s="659"/>
      <c r="AD18" s="660">
        <v>260</v>
      </c>
      <c r="AE18" s="660"/>
      <c r="AF18" s="660"/>
      <c r="AG18" s="660"/>
      <c r="AH18" s="660"/>
      <c r="AI18" s="660"/>
      <c r="AJ18" s="660"/>
      <c r="AK18" s="660"/>
      <c r="AL18" s="624">
        <v>0</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131</v>
      </c>
      <c r="BP18" s="659"/>
      <c r="BQ18" s="659"/>
      <c r="BR18" s="659"/>
      <c r="BS18" s="660" t="s">
        <v>237</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v>67832</v>
      </c>
      <c r="CS18" s="622"/>
      <c r="CT18" s="622"/>
      <c r="CU18" s="622"/>
      <c r="CV18" s="622"/>
      <c r="CW18" s="622"/>
      <c r="CX18" s="622"/>
      <c r="CY18" s="623"/>
      <c r="CZ18" s="659">
        <v>1.6</v>
      </c>
      <c r="DA18" s="659"/>
      <c r="DB18" s="659"/>
      <c r="DC18" s="659"/>
      <c r="DD18" s="627" t="s">
        <v>131</v>
      </c>
      <c r="DE18" s="622"/>
      <c r="DF18" s="622"/>
      <c r="DG18" s="622"/>
      <c r="DH18" s="622"/>
      <c r="DI18" s="622"/>
      <c r="DJ18" s="622"/>
      <c r="DK18" s="622"/>
      <c r="DL18" s="622"/>
      <c r="DM18" s="622"/>
      <c r="DN18" s="622"/>
      <c r="DO18" s="622"/>
      <c r="DP18" s="623"/>
      <c r="DQ18" s="627">
        <v>31522</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260</v>
      </c>
      <c r="S19" s="622"/>
      <c r="T19" s="622"/>
      <c r="U19" s="622"/>
      <c r="V19" s="622"/>
      <c r="W19" s="622"/>
      <c r="X19" s="622"/>
      <c r="Y19" s="623"/>
      <c r="Z19" s="659">
        <v>0</v>
      </c>
      <c r="AA19" s="659"/>
      <c r="AB19" s="659"/>
      <c r="AC19" s="659"/>
      <c r="AD19" s="660">
        <v>260</v>
      </c>
      <c r="AE19" s="660"/>
      <c r="AF19" s="660"/>
      <c r="AG19" s="660"/>
      <c r="AH19" s="660"/>
      <c r="AI19" s="660"/>
      <c r="AJ19" s="660"/>
      <c r="AK19" s="660"/>
      <c r="AL19" s="624">
        <v>0</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2794</v>
      </c>
      <c r="BH19" s="622"/>
      <c r="BI19" s="622"/>
      <c r="BJ19" s="622"/>
      <c r="BK19" s="622"/>
      <c r="BL19" s="622"/>
      <c r="BM19" s="622"/>
      <c r="BN19" s="623"/>
      <c r="BO19" s="659">
        <v>0.8</v>
      </c>
      <c r="BP19" s="659"/>
      <c r="BQ19" s="659"/>
      <c r="BR19" s="659"/>
      <c r="BS19" s="660" t="s">
        <v>237</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96" t="s">
        <v>278</v>
      </c>
      <c r="C20" s="697"/>
      <c r="D20" s="697"/>
      <c r="E20" s="697"/>
      <c r="F20" s="697"/>
      <c r="G20" s="697"/>
      <c r="H20" s="697"/>
      <c r="I20" s="697"/>
      <c r="J20" s="697"/>
      <c r="K20" s="697"/>
      <c r="L20" s="697"/>
      <c r="M20" s="697"/>
      <c r="N20" s="697"/>
      <c r="O20" s="697"/>
      <c r="P20" s="697"/>
      <c r="Q20" s="698"/>
      <c r="R20" s="621" t="s">
        <v>237</v>
      </c>
      <c r="S20" s="622"/>
      <c r="T20" s="622"/>
      <c r="U20" s="622"/>
      <c r="V20" s="622"/>
      <c r="W20" s="622"/>
      <c r="X20" s="622"/>
      <c r="Y20" s="623"/>
      <c r="Z20" s="659" t="s">
        <v>131</v>
      </c>
      <c r="AA20" s="659"/>
      <c r="AB20" s="659"/>
      <c r="AC20" s="659"/>
      <c r="AD20" s="660" t="s">
        <v>131</v>
      </c>
      <c r="AE20" s="660"/>
      <c r="AF20" s="660"/>
      <c r="AG20" s="660"/>
      <c r="AH20" s="660"/>
      <c r="AI20" s="660"/>
      <c r="AJ20" s="660"/>
      <c r="AK20" s="660"/>
      <c r="AL20" s="624" t="s">
        <v>237</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2794</v>
      </c>
      <c r="BH20" s="622"/>
      <c r="BI20" s="622"/>
      <c r="BJ20" s="622"/>
      <c r="BK20" s="622"/>
      <c r="BL20" s="622"/>
      <c r="BM20" s="622"/>
      <c r="BN20" s="623"/>
      <c r="BO20" s="659">
        <v>0.8</v>
      </c>
      <c r="BP20" s="659"/>
      <c r="BQ20" s="659"/>
      <c r="BR20" s="659"/>
      <c r="BS20" s="660" t="s">
        <v>131</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4192024</v>
      </c>
      <c r="CS20" s="622"/>
      <c r="CT20" s="622"/>
      <c r="CU20" s="622"/>
      <c r="CV20" s="622"/>
      <c r="CW20" s="622"/>
      <c r="CX20" s="622"/>
      <c r="CY20" s="623"/>
      <c r="CZ20" s="659">
        <v>100</v>
      </c>
      <c r="DA20" s="659"/>
      <c r="DB20" s="659"/>
      <c r="DC20" s="659"/>
      <c r="DD20" s="627">
        <v>973973</v>
      </c>
      <c r="DE20" s="622"/>
      <c r="DF20" s="622"/>
      <c r="DG20" s="622"/>
      <c r="DH20" s="622"/>
      <c r="DI20" s="622"/>
      <c r="DJ20" s="622"/>
      <c r="DK20" s="622"/>
      <c r="DL20" s="622"/>
      <c r="DM20" s="622"/>
      <c r="DN20" s="622"/>
      <c r="DO20" s="622"/>
      <c r="DP20" s="623"/>
      <c r="DQ20" s="627">
        <v>2319180</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1706089</v>
      </c>
      <c r="S21" s="622"/>
      <c r="T21" s="622"/>
      <c r="U21" s="622"/>
      <c r="V21" s="622"/>
      <c r="W21" s="622"/>
      <c r="X21" s="622"/>
      <c r="Y21" s="623"/>
      <c r="Z21" s="659">
        <v>39.1</v>
      </c>
      <c r="AA21" s="659"/>
      <c r="AB21" s="659"/>
      <c r="AC21" s="659"/>
      <c r="AD21" s="660">
        <v>1434019</v>
      </c>
      <c r="AE21" s="660"/>
      <c r="AF21" s="660"/>
      <c r="AG21" s="660"/>
      <c r="AH21" s="660"/>
      <c r="AI21" s="660"/>
      <c r="AJ21" s="660"/>
      <c r="AK21" s="660"/>
      <c r="AL21" s="624">
        <v>75.7</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2794</v>
      </c>
      <c r="BH21" s="622"/>
      <c r="BI21" s="622"/>
      <c r="BJ21" s="622"/>
      <c r="BK21" s="622"/>
      <c r="BL21" s="622"/>
      <c r="BM21" s="622"/>
      <c r="BN21" s="623"/>
      <c r="BO21" s="659">
        <v>0.8</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1434019</v>
      </c>
      <c r="S22" s="622"/>
      <c r="T22" s="622"/>
      <c r="U22" s="622"/>
      <c r="V22" s="622"/>
      <c r="W22" s="622"/>
      <c r="X22" s="622"/>
      <c r="Y22" s="623"/>
      <c r="Z22" s="659">
        <v>32.799999999999997</v>
      </c>
      <c r="AA22" s="659"/>
      <c r="AB22" s="659"/>
      <c r="AC22" s="659"/>
      <c r="AD22" s="660">
        <v>1434019</v>
      </c>
      <c r="AE22" s="660"/>
      <c r="AF22" s="660"/>
      <c r="AG22" s="660"/>
      <c r="AH22" s="660"/>
      <c r="AI22" s="660"/>
      <c r="AJ22" s="660"/>
      <c r="AK22" s="660"/>
      <c r="AL22" s="624">
        <v>75.7</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286</v>
      </c>
      <c r="C23" s="619"/>
      <c r="D23" s="619"/>
      <c r="E23" s="619"/>
      <c r="F23" s="619"/>
      <c r="G23" s="619"/>
      <c r="H23" s="619"/>
      <c r="I23" s="619"/>
      <c r="J23" s="619"/>
      <c r="K23" s="619"/>
      <c r="L23" s="619"/>
      <c r="M23" s="619"/>
      <c r="N23" s="619"/>
      <c r="O23" s="619"/>
      <c r="P23" s="619"/>
      <c r="Q23" s="620"/>
      <c r="R23" s="621">
        <v>272070</v>
      </c>
      <c r="S23" s="622"/>
      <c r="T23" s="622"/>
      <c r="U23" s="622"/>
      <c r="V23" s="622"/>
      <c r="W23" s="622"/>
      <c r="X23" s="622"/>
      <c r="Y23" s="623"/>
      <c r="Z23" s="659">
        <v>6.2</v>
      </c>
      <c r="AA23" s="659"/>
      <c r="AB23" s="659"/>
      <c r="AC23" s="659"/>
      <c r="AD23" s="660" t="s">
        <v>237</v>
      </c>
      <c r="AE23" s="660"/>
      <c r="AF23" s="660"/>
      <c r="AG23" s="660"/>
      <c r="AH23" s="660"/>
      <c r="AI23" s="660"/>
      <c r="AJ23" s="660"/>
      <c r="AK23" s="660"/>
      <c r="AL23" s="624" t="s">
        <v>131</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1177223</v>
      </c>
      <c r="CS24" s="674"/>
      <c r="CT24" s="674"/>
      <c r="CU24" s="674"/>
      <c r="CV24" s="674"/>
      <c r="CW24" s="674"/>
      <c r="CX24" s="674"/>
      <c r="CY24" s="702"/>
      <c r="CZ24" s="703">
        <v>28.1</v>
      </c>
      <c r="DA24" s="685"/>
      <c r="DB24" s="685"/>
      <c r="DC24" s="705"/>
      <c r="DD24" s="701">
        <v>957265</v>
      </c>
      <c r="DE24" s="674"/>
      <c r="DF24" s="674"/>
      <c r="DG24" s="674"/>
      <c r="DH24" s="674"/>
      <c r="DI24" s="674"/>
      <c r="DJ24" s="674"/>
      <c r="DK24" s="702"/>
      <c r="DL24" s="701">
        <v>956221</v>
      </c>
      <c r="DM24" s="674"/>
      <c r="DN24" s="674"/>
      <c r="DO24" s="674"/>
      <c r="DP24" s="674"/>
      <c r="DQ24" s="674"/>
      <c r="DR24" s="674"/>
      <c r="DS24" s="674"/>
      <c r="DT24" s="674"/>
      <c r="DU24" s="674"/>
      <c r="DV24" s="702"/>
      <c r="DW24" s="703">
        <v>50</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2164643</v>
      </c>
      <c r="S25" s="622"/>
      <c r="T25" s="622"/>
      <c r="U25" s="622"/>
      <c r="V25" s="622"/>
      <c r="W25" s="622"/>
      <c r="X25" s="622"/>
      <c r="Y25" s="623"/>
      <c r="Z25" s="659">
        <v>49.6</v>
      </c>
      <c r="AA25" s="659"/>
      <c r="AB25" s="659"/>
      <c r="AC25" s="659"/>
      <c r="AD25" s="660">
        <v>1892573</v>
      </c>
      <c r="AE25" s="660"/>
      <c r="AF25" s="660"/>
      <c r="AG25" s="660"/>
      <c r="AH25" s="660"/>
      <c r="AI25" s="660"/>
      <c r="AJ25" s="660"/>
      <c r="AK25" s="660"/>
      <c r="AL25" s="624">
        <v>99.9</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131</v>
      </c>
      <c r="BP25" s="659"/>
      <c r="BQ25" s="659"/>
      <c r="BR25" s="659"/>
      <c r="BS25" s="660" t="s">
        <v>237</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637026</v>
      </c>
      <c r="CS25" s="634"/>
      <c r="CT25" s="634"/>
      <c r="CU25" s="634"/>
      <c r="CV25" s="634"/>
      <c r="CW25" s="634"/>
      <c r="CX25" s="634"/>
      <c r="CY25" s="635"/>
      <c r="CZ25" s="624">
        <v>15.2</v>
      </c>
      <c r="DA25" s="636"/>
      <c r="DB25" s="636"/>
      <c r="DC25" s="637"/>
      <c r="DD25" s="627">
        <v>536031</v>
      </c>
      <c r="DE25" s="634"/>
      <c r="DF25" s="634"/>
      <c r="DG25" s="634"/>
      <c r="DH25" s="634"/>
      <c r="DI25" s="634"/>
      <c r="DJ25" s="634"/>
      <c r="DK25" s="635"/>
      <c r="DL25" s="627">
        <v>535403</v>
      </c>
      <c r="DM25" s="634"/>
      <c r="DN25" s="634"/>
      <c r="DO25" s="634"/>
      <c r="DP25" s="634"/>
      <c r="DQ25" s="634"/>
      <c r="DR25" s="634"/>
      <c r="DS25" s="634"/>
      <c r="DT25" s="634"/>
      <c r="DU25" s="634"/>
      <c r="DV25" s="635"/>
      <c r="DW25" s="624">
        <v>28</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1162</v>
      </c>
      <c r="S26" s="622"/>
      <c r="T26" s="622"/>
      <c r="U26" s="622"/>
      <c r="V26" s="622"/>
      <c r="W26" s="622"/>
      <c r="X26" s="622"/>
      <c r="Y26" s="623"/>
      <c r="Z26" s="659">
        <v>0</v>
      </c>
      <c r="AA26" s="659"/>
      <c r="AB26" s="659"/>
      <c r="AC26" s="659"/>
      <c r="AD26" s="660">
        <v>1162</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59" t="s">
        <v>237</v>
      </c>
      <c r="BP26" s="659"/>
      <c r="BQ26" s="659"/>
      <c r="BR26" s="659"/>
      <c r="BS26" s="660" t="s">
        <v>237</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375989</v>
      </c>
      <c r="CS26" s="622"/>
      <c r="CT26" s="622"/>
      <c r="CU26" s="622"/>
      <c r="CV26" s="622"/>
      <c r="CW26" s="622"/>
      <c r="CX26" s="622"/>
      <c r="CY26" s="623"/>
      <c r="CZ26" s="624">
        <v>9</v>
      </c>
      <c r="DA26" s="636"/>
      <c r="DB26" s="636"/>
      <c r="DC26" s="637"/>
      <c r="DD26" s="627">
        <v>287287</v>
      </c>
      <c r="DE26" s="622"/>
      <c r="DF26" s="622"/>
      <c r="DG26" s="622"/>
      <c r="DH26" s="622"/>
      <c r="DI26" s="622"/>
      <c r="DJ26" s="622"/>
      <c r="DK26" s="623"/>
      <c r="DL26" s="627" t="s">
        <v>237</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409</v>
      </c>
      <c r="S27" s="622"/>
      <c r="T27" s="622"/>
      <c r="U27" s="622"/>
      <c r="V27" s="622"/>
      <c r="W27" s="622"/>
      <c r="X27" s="622"/>
      <c r="Y27" s="623"/>
      <c r="Z27" s="659">
        <v>0</v>
      </c>
      <c r="AA27" s="659"/>
      <c r="AB27" s="659"/>
      <c r="AC27" s="659"/>
      <c r="AD27" s="660" t="s">
        <v>237</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355194</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150687</v>
      </c>
      <c r="CS27" s="634"/>
      <c r="CT27" s="634"/>
      <c r="CU27" s="634"/>
      <c r="CV27" s="634"/>
      <c r="CW27" s="634"/>
      <c r="CX27" s="634"/>
      <c r="CY27" s="635"/>
      <c r="CZ27" s="624">
        <v>3.6</v>
      </c>
      <c r="DA27" s="636"/>
      <c r="DB27" s="636"/>
      <c r="DC27" s="637"/>
      <c r="DD27" s="627">
        <v>32198</v>
      </c>
      <c r="DE27" s="634"/>
      <c r="DF27" s="634"/>
      <c r="DG27" s="634"/>
      <c r="DH27" s="634"/>
      <c r="DI27" s="634"/>
      <c r="DJ27" s="634"/>
      <c r="DK27" s="635"/>
      <c r="DL27" s="627">
        <v>31782</v>
      </c>
      <c r="DM27" s="634"/>
      <c r="DN27" s="634"/>
      <c r="DO27" s="634"/>
      <c r="DP27" s="634"/>
      <c r="DQ27" s="634"/>
      <c r="DR27" s="634"/>
      <c r="DS27" s="634"/>
      <c r="DT27" s="634"/>
      <c r="DU27" s="634"/>
      <c r="DV27" s="635"/>
      <c r="DW27" s="624">
        <v>1.7</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58071</v>
      </c>
      <c r="S28" s="622"/>
      <c r="T28" s="622"/>
      <c r="U28" s="622"/>
      <c r="V28" s="622"/>
      <c r="W28" s="622"/>
      <c r="X28" s="622"/>
      <c r="Y28" s="623"/>
      <c r="Z28" s="659">
        <v>1.3</v>
      </c>
      <c r="AA28" s="659"/>
      <c r="AB28" s="659"/>
      <c r="AC28" s="659"/>
      <c r="AD28" s="660" t="s">
        <v>131</v>
      </c>
      <c r="AE28" s="660"/>
      <c r="AF28" s="660"/>
      <c r="AG28" s="660"/>
      <c r="AH28" s="660"/>
      <c r="AI28" s="660"/>
      <c r="AJ28" s="660"/>
      <c r="AK28" s="660"/>
      <c r="AL28" s="624" t="s">
        <v>131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389510</v>
      </c>
      <c r="CS28" s="622"/>
      <c r="CT28" s="622"/>
      <c r="CU28" s="622"/>
      <c r="CV28" s="622"/>
      <c r="CW28" s="622"/>
      <c r="CX28" s="622"/>
      <c r="CY28" s="623"/>
      <c r="CZ28" s="624">
        <v>9.3000000000000007</v>
      </c>
      <c r="DA28" s="636"/>
      <c r="DB28" s="636"/>
      <c r="DC28" s="637"/>
      <c r="DD28" s="627">
        <v>389036</v>
      </c>
      <c r="DE28" s="622"/>
      <c r="DF28" s="622"/>
      <c r="DG28" s="622"/>
      <c r="DH28" s="622"/>
      <c r="DI28" s="622"/>
      <c r="DJ28" s="622"/>
      <c r="DK28" s="623"/>
      <c r="DL28" s="627">
        <v>389036</v>
      </c>
      <c r="DM28" s="622"/>
      <c r="DN28" s="622"/>
      <c r="DO28" s="622"/>
      <c r="DP28" s="622"/>
      <c r="DQ28" s="622"/>
      <c r="DR28" s="622"/>
      <c r="DS28" s="622"/>
      <c r="DT28" s="622"/>
      <c r="DU28" s="622"/>
      <c r="DV28" s="623"/>
      <c r="DW28" s="624">
        <v>20.3</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59993</v>
      </c>
      <c r="S29" s="622"/>
      <c r="T29" s="622"/>
      <c r="U29" s="622"/>
      <c r="V29" s="622"/>
      <c r="W29" s="622"/>
      <c r="X29" s="622"/>
      <c r="Y29" s="623"/>
      <c r="Z29" s="659">
        <v>1.4</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389234</v>
      </c>
      <c r="CS29" s="634"/>
      <c r="CT29" s="634"/>
      <c r="CU29" s="634"/>
      <c r="CV29" s="634"/>
      <c r="CW29" s="634"/>
      <c r="CX29" s="634"/>
      <c r="CY29" s="635"/>
      <c r="CZ29" s="624">
        <v>9.3000000000000007</v>
      </c>
      <c r="DA29" s="636"/>
      <c r="DB29" s="636"/>
      <c r="DC29" s="637"/>
      <c r="DD29" s="627">
        <v>388760</v>
      </c>
      <c r="DE29" s="634"/>
      <c r="DF29" s="634"/>
      <c r="DG29" s="634"/>
      <c r="DH29" s="634"/>
      <c r="DI29" s="634"/>
      <c r="DJ29" s="634"/>
      <c r="DK29" s="635"/>
      <c r="DL29" s="627">
        <v>388760</v>
      </c>
      <c r="DM29" s="634"/>
      <c r="DN29" s="634"/>
      <c r="DO29" s="634"/>
      <c r="DP29" s="634"/>
      <c r="DQ29" s="634"/>
      <c r="DR29" s="634"/>
      <c r="DS29" s="634"/>
      <c r="DT29" s="634"/>
      <c r="DU29" s="634"/>
      <c r="DV29" s="635"/>
      <c r="DW29" s="624">
        <v>20.3</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271251</v>
      </c>
      <c r="S30" s="622"/>
      <c r="T30" s="622"/>
      <c r="U30" s="622"/>
      <c r="V30" s="622"/>
      <c r="W30" s="622"/>
      <c r="X30" s="622"/>
      <c r="Y30" s="623"/>
      <c r="Z30" s="659">
        <v>6.2</v>
      </c>
      <c r="AA30" s="659"/>
      <c r="AB30" s="659"/>
      <c r="AC30" s="659"/>
      <c r="AD30" s="660" t="s">
        <v>131</v>
      </c>
      <c r="AE30" s="660"/>
      <c r="AF30" s="660"/>
      <c r="AG30" s="660"/>
      <c r="AH30" s="660"/>
      <c r="AI30" s="660"/>
      <c r="AJ30" s="660"/>
      <c r="AK30" s="660"/>
      <c r="AL30" s="624" t="s">
        <v>131</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384514</v>
      </c>
      <c r="CS30" s="622"/>
      <c r="CT30" s="622"/>
      <c r="CU30" s="622"/>
      <c r="CV30" s="622"/>
      <c r="CW30" s="622"/>
      <c r="CX30" s="622"/>
      <c r="CY30" s="623"/>
      <c r="CZ30" s="624">
        <v>9.1999999999999993</v>
      </c>
      <c r="DA30" s="636"/>
      <c r="DB30" s="636"/>
      <c r="DC30" s="637"/>
      <c r="DD30" s="627">
        <v>384100</v>
      </c>
      <c r="DE30" s="622"/>
      <c r="DF30" s="622"/>
      <c r="DG30" s="622"/>
      <c r="DH30" s="622"/>
      <c r="DI30" s="622"/>
      <c r="DJ30" s="622"/>
      <c r="DK30" s="623"/>
      <c r="DL30" s="627">
        <v>384100</v>
      </c>
      <c r="DM30" s="622"/>
      <c r="DN30" s="622"/>
      <c r="DO30" s="622"/>
      <c r="DP30" s="622"/>
      <c r="DQ30" s="622"/>
      <c r="DR30" s="622"/>
      <c r="DS30" s="622"/>
      <c r="DT30" s="622"/>
      <c r="DU30" s="622"/>
      <c r="DV30" s="623"/>
      <c r="DW30" s="624">
        <v>20.100000000000001</v>
      </c>
      <c r="DX30" s="636"/>
      <c r="DY30" s="636"/>
      <c r="DZ30" s="636"/>
      <c r="EA30" s="636"/>
      <c r="EB30" s="636"/>
      <c r="EC30" s="648"/>
    </row>
    <row r="31" spans="2:133" ht="11.25" customHeight="1" x14ac:dyDescent="0.2">
      <c r="B31" s="696" t="s">
        <v>313</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131</v>
      </c>
      <c r="AA31" s="659"/>
      <c r="AB31" s="659"/>
      <c r="AC31" s="659"/>
      <c r="AD31" s="660" t="s">
        <v>237</v>
      </c>
      <c r="AE31" s="660"/>
      <c r="AF31" s="660"/>
      <c r="AG31" s="660"/>
      <c r="AH31" s="660"/>
      <c r="AI31" s="660"/>
      <c r="AJ31" s="660"/>
      <c r="AK31" s="660"/>
      <c r="AL31" s="624" t="s">
        <v>131</v>
      </c>
      <c r="AM31" s="625"/>
      <c r="AN31" s="625"/>
      <c r="AO31" s="661"/>
      <c r="AP31" s="687" t="s">
        <v>314</v>
      </c>
      <c r="AQ31" s="688"/>
      <c r="AR31" s="688"/>
      <c r="AS31" s="688"/>
      <c r="AT31" s="689" t="s">
        <v>315</v>
      </c>
      <c r="AU31" s="218"/>
      <c r="AV31" s="218"/>
      <c r="AW31" s="218"/>
      <c r="AX31" s="676" t="s">
        <v>190</v>
      </c>
      <c r="AY31" s="677"/>
      <c r="AZ31" s="677"/>
      <c r="BA31" s="677"/>
      <c r="BB31" s="677"/>
      <c r="BC31" s="677"/>
      <c r="BD31" s="677"/>
      <c r="BE31" s="677"/>
      <c r="BF31" s="678"/>
      <c r="BG31" s="683">
        <v>97.3</v>
      </c>
      <c r="BH31" s="684"/>
      <c r="BI31" s="684"/>
      <c r="BJ31" s="684"/>
      <c r="BK31" s="684"/>
      <c r="BL31" s="684"/>
      <c r="BM31" s="685">
        <v>96.2</v>
      </c>
      <c r="BN31" s="684"/>
      <c r="BO31" s="684"/>
      <c r="BP31" s="684"/>
      <c r="BQ31" s="686"/>
      <c r="BR31" s="683">
        <v>99.6</v>
      </c>
      <c r="BS31" s="684"/>
      <c r="BT31" s="684"/>
      <c r="BU31" s="684"/>
      <c r="BV31" s="684"/>
      <c r="BW31" s="684"/>
      <c r="BX31" s="685">
        <v>98.1</v>
      </c>
      <c r="BY31" s="684"/>
      <c r="BZ31" s="684"/>
      <c r="CA31" s="684"/>
      <c r="CB31" s="686"/>
      <c r="CD31" s="642"/>
      <c r="CE31" s="643"/>
      <c r="CF31" s="618" t="s">
        <v>316</v>
      </c>
      <c r="CG31" s="619"/>
      <c r="CH31" s="619"/>
      <c r="CI31" s="619"/>
      <c r="CJ31" s="619"/>
      <c r="CK31" s="619"/>
      <c r="CL31" s="619"/>
      <c r="CM31" s="619"/>
      <c r="CN31" s="619"/>
      <c r="CO31" s="619"/>
      <c r="CP31" s="619"/>
      <c r="CQ31" s="620"/>
      <c r="CR31" s="621">
        <v>4720</v>
      </c>
      <c r="CS31" s="634"/>
      <c r="CT31" s="634"/>
      <c r="CU31" s="634"/>
      <c r="CV31" s="634"/>
      <c r="CW31" s="634"/>
      <c r="CX31" s="634"/>
      <c r="CY31" s="635"/>
      <c r="CZ31" s="624">
        <v>0.1</v>
      </c>
      <c r="DA31" s="636"/>
      <c r="DB31" s="636"/>
      <c r="DC31" s="637"/>
      <c r="DD31" s="627">
        <v>4660</v>
      </c>
      <c r="DE31" s="634"/>
      <c r="DF31" s="634"/>
      <c r="DG31" s="634"/>
      <c r="DH31" s="634"/>
      <c r="DI31" s="634"/>
      <c r="DJ31" s="634"/>
      <c r="DK31" s="635"/>
      <c r="DL31" s="627">
        <v>4660</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1529623</v>
      </c>
      <c r="S32" s="622"/>
      <c r="T32" s="622"/>
      <c r="U32" s="622"/>
      <c r="V32" s="622"/>
      <c r="W32" s="622"/>
      <c r="X32" s="622"/>
      <c r="Y32" s="623"/>
      <c r="Z32" s="659">
        <v>35</v>
      </c>
      <c r="AA32" s="659"/>
      <c r="AB32" s="659"/>
      <c r="AC32" s="659"/>
      <c r="AD32" s="660" t="s">
        <v>131</v>
      </c>
      <c r="AE32" s="660"/>
      <c r="AF32" s="660"/>
      <c r="AG32" s="660"/>
      <c r="AH32" s="660"/>
      <c r="AI32" s="660"/>
      <c r="AJ32" s="660"/>
      <c r="AK32" s="660"/>
      <c r="AL32" s="624" t="s">
        <v>237</v>
      </c>
      <c r="AM32" s="625"/>
      <c r="AN32" s="625"/>
      <c r="AO32" s="661"/>
      <c r="AP32" s="662"/>
      <c r="AQ32" s="663"/>
      <c r="AR32" s="663"/>
      <c r="AS32" s="663"/>
      <c r="AT32" s="690"/>
      <c r="AU32" s="214" t="s">
        <v>318</v>
      </c>
      <c r="AX32" s="618" t="s">
        <v>319</v>
      </c>
      <c r="AY32" s="619"/>
      <c r="AZ32" s="619"/>
      <c r="BA32" s="619"/>
      <c r="BB32" s="619"/>
      <c r="BC32" s="619"/>
      <c r="BD32" s="619"/>
      <c r="BE32" s="619"/>
      <c r="BF32" s="620"/>
      <c r="BG32" s="692">
        <v>95.9</v>
      </c>
      <c r="BH32" s="634"/>
      <c r="BI32" s="634"/>
      <c r="BJ32" s="634"/>
      <c r="BK32" s="634"/>
      <c r="BL32" s="634"/>
      <c r="BM32" s="625">
        <v>95.4</v>
      </c>
      <c r="BN32" s="634"/>
      <c r="BO32" s="634"/>
      <c r="BP32" s="634"/>
      <c r="BQ32" s="657"/>
      <c r="BR32" s="692">
        <v>99.5</v>
      </c>
      <c r="BS32" s="634"/>
      <c r="BT32" s="634"/>
      <c r="BU32" s="634"/>
      <c r="BV32" s="634"/>
      <c r="BW32" s="634"/>
      <c r="BX32" s="625">
        <v>98.9</v>
      </c>
      <c r="BY32" s="634"/>
      <c r="BZ32" s="634"/>
      <c r="CA32" s="634"/>
      <c r="CB32" s="657"/>
      <c r="CD32" s="644"/>
      <c r="CE32" s="645"/>
      <c r="CF32" s="618" t="s">
        <v>320</v>
      </c>
      <c r="CG32" s="619"/>
      <c r="CH32" s="619"/>
      <c r="CI32" s="619"/>
      <c r="CJ32" s="619"/>
      <c r="CK32" s="619"/>
      <c r="CL32" s="619"/>
      <c r="CM32" s="619"/>
      <c r="CN32" s="619"/>
      <c r="CO32" s="619"/>
      <c r="CP32" s="619"/>
      <c r="CQ32" s="620"/>
      <c r="CR32" s="621">
        <v>276</v>
      </c>
      <c r="CS32" s="622"/>
      <c r="CT32" s="622"/>
      <c r="CU32" s="622"/>
      <c r="CV32" s="622"/>
      <c r="CW32" s="622"/>
      <c r="CX32" s="622"/>
      <c r="CY32" s="623"/>
      <c r="CZ32" s="624">
        <v>0</v>
      </c>
      <c r="DA32" s="636"/>
      <c r="DB32" s="636"/>
      <c r="DC32" s="637"/>
      <c r="DD32" s="627">
        <v>276</v>
      </c>
      <c r="DE32" s="622"/>
      <c r="DF32" s="622"/>
      <c r="DG32" s="622"/>
      <c r="DH32" s="622"/>
      <c r="DI32" s="622"/>
      <c r="DJ32" s="622"/>
      <c r="DK32" s="623"/>
      <c r="DL32" s="627">
        <v>276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24409</v>
      </c>
      <c r="S33" s="622"/>
      <c r="T33" s="622"/>
      <c r="U33" s="622"/>
      <c r="V33" s="622"/>
      <c r="W33" s="622"/>
      <c r="X33" s="622"/>
      <c r="Y33" s="623"/>
      <c r="Z33" s="659">
        <v>0.6</v>
      </c>
      <c r="AA33" s="659"/>
      <c r="AB33" s="659"/>
      <c r="AC33" s="659"/>
      <c r="AD33" s="660">
        <v>72</v>
      </c>
      <c r="AE33" s="660"/>
      <c r="AF33" s="660"/>
      <c r="AG33" s="660"/>
      <c r="AH33" s="660"/>
      <c r="AI33" s="660"/>
      <c r="AJ33" s="660"/>
      <c r="AK33" s="660"/>
      <c r="AL33" s="624">
        <v>0</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98.4</v>
      </c>
      <c r="BH33" s="606"/>
      <c r="BI33" s="606"/>
      <c r="BJ33" s="606"/>
      <c r="BK33" s="606"/>
      <c r="BL33" s="606"/>
      <c r="BM33" s="652">
        <v>95.8</v>
      </c>
      <c r="BN33" s="606"/>
      <c r="BO33" s="606"/>
      <c r="BP33" s="606"/>
      <c r="BQ33" s="669"/>
      <c r="BR33" s="682">
        <v>99.5</v>
      </c>
      <c r="BS33" s="606"/>
      <c r="BT33" s="606"/>
      <c r="BU33" s="606"/>
      <c r="BV33" s="606"/>
      <c r="BW33" s="606"/>
      <c r="BX33" s="652">
        <v>96.2</v>
      </c>
      <c r="BY33" s="606"/>
      <c r="BZ33" s="606"/>
      <c r="CA33" s="606"/>
      <c r="CB33" s="669"/>
      <c r="CD33" s="618" t="s">
        <v>323</v>
      </c>
      <c r="CE33" s="619"/>
      <c r="CF33" s="619"/>
      <c r="CG33" s="619"/>
      <c r="CH33" s="619"/>
      <c r="CI33" s="619"/>
      <c r="CJ33" s="619"/>
      <c r="CK33" s="619"/>
      <c r="CL33" s="619"/>
      <c r="CM33" s="619"/>
      <c r="CN33" s="619"/>
      <c r="CO33" s="619"/>
      <c r="CP33" s="619"/>
      <c r="CQ33" s="620"/>
      <c r="CR33" s="621">
        <v>2021985</v>
      </c>
      <c r="CS33" s="634"/>
      <c r="CT33" s="634"/>
      <c r="CU33" s="634"/>
      <c r="CV33" s="634"/>
      <c r="CW33" s="634"/>
      <c r="CX33" s="634"/>
      <c r="CY33" s="635"/>
      <c r="CZ33" s="624">
        <v>48.2</v>
      </c>
      <c r="DA33" s="636"/>
      <c r="DB33" s="636"/>
      <c r="DC33" s="637"/>
      <c r="DD33" s="627">
        <v>1016655</v>
      </c>
      <c r="DE33" s="634"/>
      <c r="DF33" s="634"/>
      <c r="DG33" s="634"/>
      <c r="DH33" s="634"/>
      <c r="DI33" s="634"/>
      <c r="DJ33" s="634"/>
      <c r="DK33" s="635"/>
      <c r="DL33" s="627">
        <v>630186</v>
      </c>
      <c r="DM33" s="634"/>
      <c r="DN33" s="634"/>
      <c r="DO33" s="634"/>
      <c r="DP33" s="634"/>
      <c r="DQ33" s="634"/>
      <c r="DR33" s="634"/>
      <c r="DS33" s="634"/>
      <c r="DT33" s="634"/>
      <c r="DU33" s="634"/>
      <c r="DV33" s="635"/>
      <c r="DW33" s="624">
        <v>33</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1760</v>
      </c>
      <c r="S34" s="622"/>
      <c r="T34" s="622"/>
      <c r="U34" s="622"/>
      <c r="V34" s="622"/>
      <c r="W34" s="622"/>
      <c r="X34" s="622"/>
      <c r="Y34" s="623"/>
      <c r="Z34" s="659">
        <v>0</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1128989</v>
      </c>
      <c r="CS34" s="622"/>
      <c r="CT34" s="622"/>
      <c r="CU34" s="622"/>
      <c r="CV34" s="622"/>
      <c r="CW34" s="622"/>
      <c r="CX34" s="622"/>
      <c r="CY34" s="623"/>
      <c r="CZ34" s="624">
        <v>26.9</v>
      </c>
      <c r="DA34" s="636"/>
      <c r="DB34" s="636"/>
      <c r="DC34" s="637"/>
      <c r="DD34" s="627">
        <v>466089</v>
      </c>
      <c r="DE34" s="622"/>
      <c r="DF34" s="622"/>
      <c r="DG34" s="622"/>
      <c r="DH34" s="622"/>
      <c r="DI34" s="622"/>
      <c r="DJ34" s="622"/>
      <c r="DK34" s="623"/>
      <c r="DL34" s="627">
        <v>371171</v>
      </c>
      <c r="DM34" s="622"/>
      <c r="DN34" s="622"/>
      <c r="DO34" s="622"/>
      <c r="DP34" s="622"/>
      <c r="DQ34" s="622"/>
      <c r="DR34" s="622"/>
      <c r="DS34" s="622"/>
      <c r="DT34" s="622"/>
      <c r="DU34" s="622"/>
      <c r="DV34" s="623"/>
      <c r="DW34" s="624">
        <v>19.399999999999999</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941</v>
      </c>
      <c r="S35" s="622"/>
      <c r="T35" s="622"/>
      <c r="U35" s="622"/>
      <c r="V35" s="622"/>
      <c r="W35" s="622"/>
      <c r="X35" s="622"/>
      <c r="Y35" s="623"/>
      <c r="Z35" s="659">
        <v>0</v>
      </c>
      <c r="AA35" s="659"/>
      <c r="AB35" s="659"/>
      <c r="AC35" s="659"/>
      <c r="AD35" s="660" t="s">
        <v>131</v>
      </c>
      <c r="AE35" s="660"/>
      <c r="AF35" s="660"/>
      <c r="AG35" s="660"/>
      <c r="AH35" s="660"/>
      <c r="AI35" s="660"/>
      <c r="AJ35" s="660"/>
      <c r="AK35" s="660"/>
      <c r="AL35" s="624" t="s">
        <v>131</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58685</v>
      </c>
      <c r="CS35" s="634"/>
      <c r="CT35" s="634"/>
      <c r="CU35" s="634"/>
      <c r="CV35" s="634"/>
      <c r="CW35" s="634"/>
      <c r="CX35" s="634"/>
      <c r="CY35" s="635"/>
      <c r="CZ35" s="624">
        <v>1.4</v>
      </c>
      <c r="DA35" s="636"/>
      <c r="DB35" s="636"/>
      <c r="DC35" s="637"/>
      <c r="DD35" s="627">
        <v>58685</v>
      </c>
      <c r="DE35" s="634"/>
      <c r="DF35" s="634"/>
      <c r="DG35" s="634"/>
      <c r="DH35" s="634"/>
      <c r="DI35" s="634"/>
      <c r="DJ35" s="634"/>
      <c r="DK35" s="635"/>
      <c r="DL35" s="627">
        <v>58685</v>
      </c>
      <c r="DM35" s="634"/>
      <c r="DN35" s="634"/>
      <c r="DO35" s="634"/>
      <c r="DP35" s="634"/>
      <c r="DQ35" s="634"/>
      <c r="DR35" s="634"/>
      <c r="DS35" s="634"/>
      <c r="DT35" s="634"/>
      <c r="DU35" s="634"/>
      <c r="DV35" s="635"/>
      <c r="DW35" s="624">
        <v>3.1</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196883</v>
      </c>
      <c r="S36" s="622"/>
      <c r="T36" s="622"/>
      <c r="U36" s="622"/>
      <c r="V36" s="622"/>
      <c r="W36" s="622"/>
      <c r="X36" s="622"/>
      <c r="Y36" s="623"/>
      <c r="Z36" s="659">
        <v>4.5</v>
      </c>
      <c r="AA36" s="659"/>
      <c r="AB36" s="659"/>
      <c r="AC36" s="659"/>
      <c r="AD36" s="660" t="s">
        <v>131</v>
      </c>
      <c r="AE36" s="660"/>
      <c r="AF36" s="660"/>
      <c r="AG36" s="660"/>
      <c r="AH36" s="660"/>
      <c r="AI36" s="660"/>
      <c r="AJ36" s="660"/>
      <c r="AK36" s="660"/>
      <c r="AL36" s="624" t="s">
        <v>131</v>
      </c>
      <c r="AM36" s="625"/>
      <c r="AN36" s="625"/>
      <c r="AO36" s="661"/>
      <c r="AP36" s="222"/>
      <c r="AQ36" s="670" t="s">
        <v>331</v>
      </c>
      <c r="AR36" s="671"/>
      <c r="AS36" s="671"/>
      <c r="AT36" s="671"/>
      <c r="AU36" s="671"/>
      <c r="AV36" s="671"/>
      <c r="AW36" s="671"/>
      <c r="AX36" s="671"/>
      <c r="AY36" s="672"/>
      <c r="AZ36" s="673">
        <v>395311</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15595</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362091</v>
      </c>
      <c r="CS36" s="622"/>
      <c r="CT36" s="622"/>
      <c r="CU36" s="622"/>
      <c r="CV36" s="622"/>
      <c r="CW36" s="622"/>
      <c r="CX36" s="622"/>
      <c r="CY36" s="623"/>
      <c r="CZ36" s="624">
        <v>8.6</v>
      </c>
      <c r="DA36" s="636"/>
      <c r="DB36" s="636"/>
      <c r="DC36" s="637"/>
      <c r="DD36" s="627">
        <v>154491</v>
      </c>
      <c r="DE36" s="622"/>
      <c r="DF36" s="622"/>
      <c r="DG36" s="622"/>
      <c r="DH36" s="622"/>
      <c r="DI36" s="622"/>
      <c r="DJ36" s="622"/>
      <c r="DK36" s="623"/>
      <c r="DL36" s="627">
        <v>92947</v>
      </c>
      <c r="DM36" s="622"/>
      <c r="DN36" s="622"/>
      <c r="DO36" s="622"/>
      <c r="DP36" s="622"/>
      <c r="DQ36" s="622"/>
      <c r="DR36" s="622"/>
      <c r="DS36" s="622"/>
      <c r="DT36" s="622"/>
      <c r="DU36" s="622"/>
      <c r="DV36" s="623"/>
      <c r="DW36" s="624">
        <v>4.9000000000000004</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39265</v>
      </c>
      <c r="S37" s="622"/>
      <c r="T37" s="622"/>
      <c r="U37" s="622"/>
      <c r="V37" s="622"/>
      <c r="W37" s="622"/>
      <c r="X37" s="622"/>
      <c r="Y37" s="623"/>
      <c r="Z37" s="659">
        <v>0.9</v>
      </c>
      <c r="AA37" s="659"/>
      <c r="AB37" s="659"/>
      <c r="AC37" s="659"/>
      <c r="AD37" s="660">
        <v>65</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106003</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15595</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38821</v>
      </c>
      <c r="CS37" s="634"/>
      <c r="CT37" s="634"/>
      <c r="CU37" s="634"/>
      <c r="CV37" s="634"/>
      <c r="CW37" s="634"/>
      <c r="CX37" s="634"/>
      <c r="CY37" s="635"/>
      <c r="CZ37" s="624">
        <v>0.9</v>
      </c>
      <c r="DA37" s="636"/>
      <c r="DB37" s="636"/>
      <c r="DC37" s="637"/>
      <c r="DD37" s="627">
        <v>15089</v>
      </c>
      <c r="DE37" s="634"/>
      <c r="DF37" s="634"/>
      <c r="DG37" s="634"/>
      <c r="DH37" s="634"/>
      <c r="DI37" s="634"/>
      <c r="DJ37" s="634"/>
      <c r="DK37" s="635"/>
      <c r="DL37" s="627">
        <v>15089</v>
      </c>
      <c r="DM37" s="634"/>
      <c r="DN37" s="634"/>
      <c r="DO37" s="634"/>
      <c r="DP37" s="634"/>
      <c r="DQ37" s="634"/>
      <c r="DR37" s="634"/>
      <c r="DS37" s="634"/>
      <c r="DT37" s="634"/>
      <c r="DU37" s="634"/>
      <c r="DV37" s="635"/>
      <c r="DW37" s="624">
        <v>0.8</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17922</v>
      </c>
      <c r="S38" s="622"/>
      <c r="T38" s="622"/>
      <c r="U38" s="622"/>
      <c r="V38" s="622"/>
      <c r="W38" s="622"/>
      <c r="X38" s="622"/>
      <c r="Y38" s="623"/>
      <c r="Z38" s="659">
        <v>0.4</v>
      </c>
      <c r="AA38" s="659"/>
      <c r="AB38" s="659"/>
      <c r="AC38" s="659"/>
      <c r="AD38" s="660" t="s">
        <v>131</v>
      </c>
      <c r="AE38" s="660"/>
      <c r="AF38" s="660"/>
      <c r="AG38" s="660"/>
      <c r="AH38" s="660"/>
      <c r="AI38" s="660"/>
      <c r="AJ38" s="660"/>
      <c r="AK38" s="660"/>
      <c r="AL38" s="624" t="s">
        <v>131</v>
      </c>
      <c r="AM38" s="625"/>
      <c r="AN38" s="625"/>
      <c r="AO38" s="661"/>
      <c r="AQ38" s="654" t="s">
        <v>339</v>
      </c>
      <c r="AR38" s="655"/>
      <c r="AS38" s="655"/>
      <c r="AT38" s="655"/>
      <c r="AU38" s="655"/>
      <c r="AV38" s="655"/>
      <c r="AW38" s="655"/>
      <c r="AX38" s="655"/>
      <c r="AY38" s="656"/>
      <c r="AZ38" s="621">
        <v>67832</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424</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327479</v>
      </c>
      <c r="CS38" s="622"/>
      <c r="CT38" s="622"/>
      <c r="CU38" s="622"/>
      <c r="CV38" s="622"/>
      <c r="CW38" s="622"/>
      <c r="CX38" s="622"/>
      <c r="CY38" s="623"/>
      <c r="CZ38" s="624">
        <v>7.8</v>
      </c>
      <c r="DA38" s="636"/>
      <c r="DB38" s="636"/>
      <c r="DC38" s="637"/>
      <c r="DD38" s="627">
        <v>198113</v>
      </c>
      <c r="DE38" s="622"/>
      <c r="DF38" s="622"/>
      <c r="DG38" s="622"/>
      <c r="DH38" s="622"/>
      <c r="DI38" s="622"/>
      <c r="DJ38" s="622"/>
      <c r="DK38" s="623"/>
      <c r="DL38" s="627">
        <v>104313</v>
      </c>
      <c r="DM38" s="622"/>
      <c r="DN38" s="622"/>
      <c r="DO38" s="622"/>
      <c r="DP38" s="622"/>
      <c r="DQ38" s="622"/>
      <c r="DR38" s="622"/>
      <c r="DS38" s="622"/>
      <c r="DT38" s="622"/>
      <c r="DU38" s="622"/>
      <c r="DV38" s="623"/>
      <c r="DW38" s="624">
        <v>5.5</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343</v>
      </c>
      <c r="AR39" s="655"/>
      <c r="AS39" s="655"/>
      <c r="AT39" s="655"/>
      <c r="AU39" s="655"/>
      <c r="AV39" s="655"/>
      <c r="AW39" s="655"/>
      <c r="AX39" s="655"/>
      <c r="AY39" s="656"/>
      <c r="AZ39" s="621" t="s">
        <v>237</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558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136841</v>
      </c>
      <c r="CS39" s="634"/>
      <c r="CT39" s="634"/>
      <c r="CU39" s="634"/>
      <c r="CV39" s="634"/>
      <c r="CW39" s="634"/>
      <c r="CX39" s="634"/>
      <c r="CY39" s="635"/>
      <c r="CZ39" s="624">
        <v>3.3</v>
      </c>
      <c r="DA39" s="636"/>
      <c r="DB39" s="636"/>
      <c r="DC39" s="637"/>
      <c r="DD39" s="627">
        <v>136207</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17922</v>
      </c>
      <c r="S40" s="622"/>
      <c r="T40" s="622"/>
      <c r="U40" s="622"/>
      <c r="V40" s="622"/>
      <c r="W40" s="622"/>
      <c r="X40" s="622"/>
      <c r="Y40" s="623"/>
      <c r="Z40" s="659">
        <v>0.4</v>
      </c>
      <c r="AA40" s="659"/>
      <c r="AB40" s="659"/>
      <c r="AC40" s="659"/>
      <c r="AD40" s="660" t="s">
        <v>237</v>
      </c>
      <c r="AE40" s="660"/>
      <c r="AF40" s="660"/>
      <c r="AG40" s="660"/>
      <c r="AH40" s="660"/>
      <c r="AI40" s="660"/>
      <c r="AJ40" s="660"/>
      <c r="AK40" s="660"/>
      <c r="AL40" s="624" t="s">
        <v>131</v>
      </c>
      <c r="AM40" s="625"/>
      <c r="AN40" s="625"/>
      <c r="AO40" s="661"/>
      <c r="AQ40" s="654" t="s">
        <v>347</v>
      </c>
      <c r="AR40" s="655"/>
      <c r="AS40" s="655"/>
      <c r="AT40" s="655"/>
      <c r="AU40" s="655"/>
      <c r="AV40" s="655"/>
      <c r="AW40" s="655"/>
      <c r="AX40" s="655"/>
      <c r="AY40" s="656"/>
      <c r="AZ40" s="621" t="s">
        <v>131</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114</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7900</v>
      </c>
      <c r="CS40" s="622"/>
      <c r="CT40" s="622"/>
      <c r="CU40" s="622"/>
      <c r="CV40" s="622"/>
      <c r="CW40" s="622"/>
      <c r="CX40" s="622"/>
      <c r="CY40" s="623"/>
      <c r="CZ40" s="624">
        <v>0.2</v>
      </c>
      <c r="DA40" s="636"/>
      <c r="DB40" s="636"/>
      <c r="DC40" s="637"/>
      <c r="DD40" s="627">
        <v>3070</v>
      </c>
      <c r="DE40" s="622"/>
      <c r="DF40" s="622"/>
      <c r="DG40" s="622"/>
      <c r="DH40" s="622"/>
      <c r="DI40" s="622"/>
      <c r="DJ40" s="622"/>
      <c r="DK40" s="623"/>
      <c r="DL40" s="627">
        <v>3070</v>
      </c>
      <c r="DM40" s="622"/>
      <c r="DN40" s="622"/>
      <c r="DO40" s="622"/>
      <c r="DP40" s="622"/>
      <c r="DQ40" s="622"/>
      <c r="DR40" s="622"/>
      <c r="DS40" s="622"/>
      <c r="DT40" s="622"/>
      <c r="DU40" s="622"/>
      <c r="DV40" s="623"/>
      <c r="DW40" s="624">
        <v>0.2</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4366332</v>
      </c>
      <c r="S41" s="646"/>
      <c r="T41" s="646"/>
      <c r="U41" s="646"/>
      <c r="V41" s="646"/>
      <c r="W41" s="646"/>
      <c r="X41" s="646"/>
      <c r="Y41" s="649"/>
      <c r="Z41" s="650">
        <v>100</v>
      </c>
      <c r="AA41" s="650"/>
      <c r="AB41" s="650"/>
      <c r="AC41" s="650"/>
      <c r="AD41" s="651">
        <v>1893872</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126377</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131</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95099</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411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992816</v>
      </c>
      <c r="CS42" s="634"/>
      <c r="CT42" s="634"/>
      <c r="CU42" s="634"/>
      <c r="CV42" s="634"/>
      <c r="CW42" s="634"/>
      <c r="CX42" s="634"/>
      <c r="CY42" s="635"/>
      <c r="CZ42" s="624">
        <v>23.7</v>
      </c>
      <c r="DA42" s="636"/>
      <c r="DB42" s="636"/>
      <c r="DC42" s="637"/>
      <c r="DD42" s="627">
        <v>345260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38849</v>
      </c>
      <c r="CS43" s="634"/>
      <c r="CT43" s="634"/>
      <c r="CU43" s="634"/>
      <c r="CV43" s="634"/>
      <c r="CW43" s="634"/>
      <c r="CX43" s="634"/>
      <c r="CY43" s="635"/>
      <c r="CZ43" s="624">
        <v>0.9</v>
      </c>
      <c r="DA43" s="636"/>
      <c r="DB43" s="636"/>
      <c r="DC43" s="637"/>
      <c r="DD43" s="627">
        <v>38849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973973</v>
      </c>
      <c r="CS44" s="622"/>
      <c r="CT44" s="622"/>
      <c r="CU44" s="622"/>
      <c r="CV44" s="622"/>
      <c r="CW44" s="622"/>
      <c r="CX44" s="622"/>
      <c r="CY44" s="623"/>
      <c r="CZ44" s="624">
        <v>23.2</v>
      </c>
      <c r="DA44" s="625"/>
      <c r="DB44" s="625"/>
      <c r="DC44" s="626"/>
      <c r="DD44" s="627">
        <v>340537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124188</v>
      </c>
      <c r="CS45" s="634"/>
      <c r="CT45" s="634"/>
      <c r="CU45" s="634"/>
      <c r="CV45" s="634"/>
      <c r="CW45" s="634"/>
      <c r="CX45" s="634"/>
      <c r="CY45" s="635"/>
      <c r="CZ45" s="624">
        <v>3</v>
      </c>
      <c r="DA45" s="636"/>
      <c r="DB45" s="636"/>
      <c r="DC45" s="637"/>
      <c r="DD45" s="627">
        <v>7248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849785</v>
      </c>
      <c r="CS46" s="622"/>
      <c r="CT46" s="622"/>
      <c r="CU46" s="622"/>
      <c r="CV46" s="622"/>
      <c r="CW46" s="622"/>
      <c r="CX46" s="622"/>
      <c r="CY46" s="623"/>
      <c r="CZ46" s="624">
        <v>20.3</v>
      </c>
      <c r="DA46" s="625"/>
      <c r="DB46" s="625"/>
      <c r="DC46" s="626"/>
      <c r="DD46" s="627">
        <v>333289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18843</v>
      </c>
      <c r="CS47" s="634"/>
      <c r="CT47" s="634"/>
      <c r="CU47" s="634"/>
      <c r="CV47" s="634"/>
      <c r="CW47" s="634"/>
      <c r="CX47" s="634"/>
      <c r="CY47" s="635"/>
      <c r="CZ47" s="624">
        <v>0.4</v>
      </c>
      <c r="DA47" s="636"/>
      <c r="DB47" s="636"/>
      <c r="DC47" s="637"/>
      <c r="DD47" s="627">
        <v>4723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237</v>
      </c>
      <c r="CS48" s="622"/>
      <c r="CT48" s="622"/>
      <c r="CU48" s="622"/>
      <c r="CV48" s="622"/>
      <c r="CW48" s="622"/>
      <c r="CX48" s="622"/>
      <c r="CY48" s="623"/>
      <c r="CZ48" s="624" t="s">
        <v>131</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4192024</v>
      </c>
      <c r="CS49" s="606"/>
      <c r="CT49" s="606"/>
      <c r="CU49" s="606"/>
      <c r="CV49" s="606"/>
      <c r="CW49" s="606"/>
      <c r="CX49" s="606"/>
      <c r="CY49" s="607"/>
      <c r="CZ49" s="608">
        <v>100</v>
      </c>
      <c r="DA49" s="609"/>
      <c r="DB49" s="609"/>
      <c r="DC49" s="610"/>
      <c r="DD49" s="611">
        <v>2319180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0D60oID4mQxupNXD//1hrZYbXA52hLewgUBKzLLAvmr2B+M+hnu+rHpe5VayWrd7PmsYY3QGyfuRigHDVz+Q==" saltValue="evSFk6eHs9ZS/F8AEN4P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5" t="s">
        <v>368</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5"/>
      <c r="AY2" s="1105"/>
      <c r="AZ2" s="1105"/>
      <c r="BA2" s="1105"/>
      <c r="BB2" s="1105"/>
      <c r="BC2" s="1105"/>
      <c r="BD2" s="1105"/>
      <c r="BE2" s="1105"/>
      <c r="BF2" s="1105"/>
      <c r="BG2" s="1105"/>
      <c r="BH2" s="1105"/>
      <c r="BI2" s="110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6" t="s">
        <v>369</v>
      </c>
      <c r="DK2" s="1107"/>
      <c r="DL2" s="1107"/>
      <c r="DM2" s="1107"/>
      <c r="DN2" s="1107"/>
      <c r="DO2" s="1108"/>
      <c r="DP2" s="228"/>
      <c r="DQ2" s="1106" t="s">
        <v>370</v>
      </c>
      <c r="DR2" s="1107"/>
      <c r="DS2" s="1107"/>
      <c r="DT2" s="1107"/>
      <c r="DU2" s="1107"/>
      <c r="DV2" s="1107"/>
      <c r="DW2" s="1107"/>
      <c r="DX2" s="1107"/>
      <c r="DY2" s="1107"/>
      <c r="DZ2" s="110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371</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373</v>
      </c>
      <c r="B5" s="997"/>
      <c r="C5" s="997"/>
      <c r="D5" s="997"/>
      <c r="E5" s="997"/>
      <c r="F5" s="997"/>
      <c r="G5" s="997"/>
      <c r="H5" s="997"/>
      <c r="I5" s="997"/>
      <c r="J5" s="997"/>
      <c r="K5" s="997"/>
      <c r="L5" s="997"/>
      <c r="M5" s="997"/>
      <c r="N5" s="997"/>
      <c r="O5" s="997"/>
      <c r="P5" s="998"/>
      <c r="Q5" s="1002" t="s">
        <v>374</v>
      </c>
      <c r="R5" s="1003"/>
      <c r="S5" s="1003"/>
      <c r="T5" s="1003"/>
      <c r="U5" s="1004"/>
      <c r="V5" s="1002" t="s">
        <v>375</v>
      </c>
      <c r="W5" s="1003"/>
      <c r="X5" s="1003"/>
      <c r="Y5" s="1003"/>
      <c r="Z5" s="1004"/>
      <c r="AA5" s="1002" t="s">
        <v>376</v>
      </c>
      <c r="AB5" s="1003"/>
      <c r="AC5" s="1003"/>
      <c r="AD5" s="1003"/>
      <c r="AE5" s="1003"/>
      <c r="AF5" s="1109" t="s">
        <v>377</v>
      </c>
      <c r="AG5" s="1003"/>
      <c r="AH5" s="1003"/>
      <c r="AI5" s="1003"/>
      <c r="AJ5" s="1016"/>
      <c r="AK5" s="1003" t="s">
        <v>378</v>
      </c>
      <c r="AL5" s="1003"/>
      <c r="AM5" s="1003"/>
      <c r="AN5" s="1003"/>
      <c r="AO5" s="1004"/>
      <c r="AP5" s="1002" t="s">
        <v>379</v>
      </c>
      <c r="AQ5" s="1003"/>
      <c r="AR5" s="1003"/>
      <c r="AS5" s="1003"/>
      <c r="AT5" s="1004"/>
      <c r="AU5" s="1002" t="s">
        <v>380</v>
      </c>
      <c r="AV5" s="1003"/>
      <c r="AW5" s="1003"/>
      <c r="AX5" s="1003"/>
      <c r="AY5" s="1016"/>
      <c r="AZ5" s="232"/>
      <c r="BA5" s="232"/>
      <c r="BB5" s="232"/>
      <c r="BC5" s="232"/>
      <c r="BD5" s="232"/>
      <c r="BE5" s="233"/>
      <c r="BF5" s="233"/>
      <c r="BG5" s="233"/>
      <c r="BH5" s="233"/>
      <c r="BI5" s="233"/>
      <c r="BJ5" s="233"/>
      <c r="BK5" s="233"/>
      <c r="BL5" s="233"/>
      <c r="BM5" s="233"/>
      <c r="BN5" s="233"/>
      <c r="BO5" s="233"/>
      <c r="BP5" s="233"/>
      <c r="BQ5" s="996" t="s">
        <v>381</v>
      </c>
      <c r="BR5" s="997"/>
      <c r="BS5" s="997"/>
      <c r="BT5" s="997"/>
      <c r="BU5" s="997"/>
      <c r="BV5" s="997"/>
      <c r="BW5" s="997"/>
      <c r="BX5" s="997"/>
      <c r="BY5" s="997"/>
      <c r="BZ5" s="997"/>
      <c r="CA5" s="997"/>
      <c r="CB5" s="997"/>
      <c r="CC5" s="997"/>
      <c r="CD5" s="997"/>
      <c r="CE5" s="997"/>
      <c r="CF5" s="997"/>
      <c r="CG5" s="998"/>
      <c r="CH5" s="1002" t="s">
        <v>382</v>
      </c>
      <c r="CI5" s="1003"/>
      <c r="CJ5" s="1003"/>
      <c r="CK5" s="1003"/>
      <c r="CL5" s="1004"/>
      <c r="CM5" s="1002" t="s">
        <v>383</v>
      </c>
      <c r="CN5" s="1003"/>
      <c r="CO5" s="1003"/>
      <c r="CP5" s="1003"/>
      <c r="CQ5" s="1004"/>
      <c r="CR5" s="1002" t="s">
        <v>384</v>
      </c>
      <c r="CS5" s="1003"/>
      <c r="CT5" s="1003"/>
      <c r="CU5" s="1003"/>
      <c r="CV5" s="1004"/>
      <c r="CW5" s="1002" t="s">
        <v>385</v>
      </c>
      <c r="CX5" s="1003"/>
      <c r="CY5" s="1003"/>
      <c r="CZ5" s="1003"/>
      <c r="DA5" s="1004"/>
      <c r="DB5" s="1002" t="s">
        <v>386</v>
      </c>
      <c r="DC5" s="1003"/>
      <c r="DD5" s="1003"/>
      <c r="DE5" s="1003"/>
      <c r="DF5" s="1004"/>
      <c r="DG5" s="1099" t="s">
        <v>387</v>
      </c>
      <c r="DH5" s="1100"/>
      <c r="DI5" s="1100"/>
      <c r="DJ5" s="1100"/>
      <c r="DK5" s="1101"/>
      <c r="DL5" s="1099" t="s">
        <v>388</v>
      </c>
      <c r="DM5" s="1100"/>
      <c r="DN5" s="1100"/>
      <c r="DO5" s="1100"/>
      <c r="DP5" s="1101"/>
      <c r="DQ5" s="1002" t="s">
        <v>389</v>
      </c>
      <c r="DR5" s="1003"/>
      <c r="DS5" s="1003"/>
      <c r="DT5" s="1003"/>
      <c r="DU5" s="1004"/>
      <c r="DV5" s="1002" t="s">
        <v>380</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0"/>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02"/>
      <c r="DH6" s="1103"/>
      <c r="DI6" s="1103"/>
      <c r="DJ6" s="1103"/>
      <c r="DK6" s="1104"/>
      <c r="DL6" s="1102"/>
      <c r="DM6" s="1103"/>
      <c r="DN6" s="1103"/>
      <c r="DO6" s="1103"/>
      <c r="DP6" s="1104"/>
      <c r="DQ6" s="1005"/>
      <c r="DR6" s="1006"/>
      <c r="DS6" s="1006"/>
      <c r="DT6" s="1006"/>
      <c r="DU6" s="1007"/>
      <c r="DV6" s="1005"/>
      <c r="DW6" s="1006"/>
      <c r="DX6" s="1006"/>
      <c r="DY6" s="1006"/>
      <c r="DZ6" s="1017"/>
      <c r="EA6" s="234"/>
    </row>
    <row r="7" spans="1:131" s="235" customFormat="1" ht="26.25" customHeight="1" thickTop="1" x14ac:dyDescent="0.2">
      <c r="A7" s="236">
        <v>1</v>
      </c>
      <c r="B7" s="1049" t="s">
        <v>390</v>
      </c>
      <c r="C7" s="1050"/>
      <c r="D7" s="1050"/>
      <c r="E7" s="1050"/>
      <c r="F7" s="1050"/>
      <c r="G7" s="1050"/>
      <c r="H7" s="1050"/>
      <c r="I7" s="1050"/>
      <c r="J7" s="1050"/>
      <c r="K7" s="1050"/>
      <c r="L7" s="1050"/>
      <c r="M7" s="1050"/>
      <c r="N7" s="1050"/>
      <c r="O7" s="1050"/>
      <c r="P7" s="1051"/>
      <c r="Q7" s="1086">
        <v>4366</v>
      </c>
      <c r="R7" s="1087"/>
      <c r="S7" s="1087"/>
      <c r="T7" s="1087"/>
      <c r="U7" s="1087"/>
      <c r="V7" s="1087">
        <v>4192</v>
      </c>
      <c r="W7" s="1087"/>
      <c r="X7" s="1087"/>
      <c r="Y7" s="1087"/>
      <c r="Z7" s="1087"/>
      <c r="AA7" s="1087">
        <v>174</v>
      </c>
      <c r="AB7" s="1087"/>
      <c r="AC7" s="1087"/>
      <c r="AD7" s="1087"/>
      <c r="AE7" s="1088"/>
      <c r="AF7" s="1089">
        <v>174</v>
      </c>
      <c r="AG7" s="1090"/>
      <c r="AH7" s="1090"/>
      <c r="AI7" s="1090"/>
      <c r="AJ7" s="1091"/>
      <c r="AK7" s="1092">
        <v>0</v>
      </c>
      <c r="AL7" s="1093"/>
      <c r="AM7" s="1093"/>
      <c r="AN7" s="1093"/>
      <c r="AO7" s="1093"/>
      <c r="AP7" s="1093">
        <v>3388</v>
      </c>
      <c r="AQ7" s="1093"/>
      <c r="AR7" s="1093"/>
      <c r="AS7" s="1093"/>
      <c r="AT7" s="1093"/>
      <c r="AU7" s="1094"/>
      <c r="AV7" s="1094"/>
      <c r="AW7" s="1094"/>
      <c r="AX7" s="1094"/>
      <c r="AY7" s="1095"/>
      <c r="AZ7" s="232"/>
      <c r="BA7" s="232"/>
      <c r="BB7" s="232"/>
      <c r="BC7" s="232"/>
      <c r="BD7" s="232"/>
      <c r="BE7" s="233"/>
      <c r="BF7" s="233"/>
      <c r="BG7" s="233"/>
      <c r="BH7" s="233"/>
      <c r="BI7" s="233"/>
      <c r="BJ7" s="233"/>
      <c r="BK7" s="233"/>
      <c r="BL7" s="233"/>
      <c r="BM7" s="233"/>
      <c r="BN7" s="233"/>
      <c r="BO7" s="233"/>
      <c r="BP7" s="233"/>
      <c r="BQ7" s="236">
        <v>1</v>
      </c>
      <c r="BR7" s="237"/>
      <c r="BS7" s="1096"/>
      <c r="BT7" s="1097"/>
      <c r="BU7" s="1097"/>
      <c r="BV7" s="1097"/>
      <c r="BW7" s="1097"/>
      <c r="BX7" s="1097"/>
      <c r="BY7" s="1097"/>
      <c r="BZ7" s="1097"/>
      <c r="CA7" s="1097"/>
      <c r="CB7" s="1097"/>
      <c r="CC7" s="1097"/>
      <c r="CD7" s="1097"/>
      <c r="CE7" s="1097"/>
      <c r="CF7" s="1097"/>
      <c r="CG7" s="1098"/>
      <c r="CH7" s="1111"/>
      <c r="CI7" s="1112"/>
      <c r="CJ7" s="1112"/>
      <c r="CK7" s="1112"/>
      <c r="CL7" s="1113"/>
      <c r="CM7" s="1111"/>
      <c r="CN7" s="1112"/>
      <c r="CO7" s="1112"/>
      <c r="CP7" s="1112"/>
      <c r="CQ7" s="1113"/>
      <c r="CR7" s="1111"/>
      <c r="CS7" s="1112"/>
      <c r="CT7" s="1112"/>
      <c r="CU7" s="1112"/>
      <c r="CV7" s="1113"/>
      <c r="CW7" s="1111"/>
      <c r="CX7" s="1112"/>
      <c r="CY7" s="1112"/>
      <c r="CZ7" s="1112"/>
      <c r="DA7" s="1113"/>
      <c r="DB7" s="1111"/>
      <c r="DC7" s="1112"/>
      <c r="DD7" s="1112"/>
      <c r="DE7" s="1112"/>
      <c r="DF7" s="1113"/>
      <c r="DG7" s="1111"/>
      <c r="DH7" s="1112"/>
      <c r="DI7" s="1112"/>
      <c r="DJ7" s="1112"/>
      <c r="DK7" s="1113"/>
      <c r="DL7" s="1111"/>
      <c r="DM7" s="1112"/>
      <c r="DN7" s="1112"/>
      <c r="DO7" s="1112"/>
      <c r="DP7" s="1113"/>
      <c r="DQ7" s="1111"/>
      <c r="DR7" s="1112"/>
      <c r="DS7" s="1112"/>
      <c r="DT7" s="1112"/>
      <c r="DU7" s="1113"/>
      <c r="DV7" s="1096"/>
      <c r="DW7" s="1097"/>
      <c r="DX7" s="1097"/>
      <c r="DY7" s="1097"/>
      <c r="DZ7" s="1114"/>
      <c r="EA7" s="234"/>
    </row>
    <row r="8" spans="1:131" s="235" customFormat="1" ht="26.25" customHeight="1" x14ac:dyDescent="0.2">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2">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36"/>
      <c r="AG22" s="1037"/>
      <c r="AH22" s="1037"/>
      <c r="AI22" s="1037"/>
      <c r="AJ22" s="1038"/>
      <c r="AK22" s="1078"/>
      <c r="AL22" s="1079"/>
      <c r="AM22" s="1079"/>
      <c r="AN22" s="1079"/>
      <c r="AO22" s="1079"/>
      <c r="AP22" s="1079"/>
      <c r="AQ22" s="1079"/>
      <c r="AR22" s="1079"/>
      <c r="AS22" s="1079"/>
      <c r="AT22" s="1079"/>
      <c r="AU22" s="1080"/>
      <c r="AV22" s="1080"/>
      <c r="AW22" s="1080"/>
      <c r="AX22" s="1080"/>
      <c r="AY22" s="1081"/>
      <c r="AZ22" s="1029" t="s">
        <v>391</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9">
        <v>4366</v>
      </c>
      <c r="R23" s="1063"/>
      <c r="S23" s="1063"/>
      <c r="T23" s="1063"/>
      <c r="U23" s="1063"/>
      <c r="V23" s="1063">
        <v>4192</v>
      </c>
      <c r="W23" s="1063"/>
      <c r="X23" s="1063"/>
      <c r="Y23" s="1063"/>
      <c r="Z23" s="1063"/>
      <c r="AA23" s="1063">
        <v>174</v>
      </c>
      <c r="AB23" s="1063"/>
      <c r="AC23" s="1063"/>
      <c r="AD23" s="1063"/>
      <c r="AE23" s="1070"/>
      <c r="AF23" s="1071">
        <v>174</v>
      </c>
      <c r="AG23" s="1063"/>
      <c r="AH23" s="1063"/>
      <c r="AI23" s="1063"/>
      <c r="AJ23" s="1072"/>
      <c r="AK23" s="1073"/>
      <c r="AL23" s="1074"/>
      <c r="AM23" s="1074"/>
      <c r="AN23" s="1074"/>
      <c r="AO23" s="1074"/>
      <c r="AP23" s="1063">
        <v>3388</v>
      </c>
      <c r="AQ23" s="1063"/>
      <c r="AR23" s="1063"/>
      <c r="AS23" s="1063"/>
      <c r="AT23" s="1063"/>
      <c r="AU23" s="1064"/>
      <c r="AV23" s="1064"/>
      <c r="AW23" s="1064"/>
      <c r="AX23" s="1064"/>
      <c r="AY23" s="1065"/>
      <c r="AZ23" s="1066" t="s">
        <v>131</v>
      </c>
      <c r="BA23" s="1067"/>
      <c r="BB23" s="1067"/>
      <c r="BC23" s="1067"/>
      <c r="BD23" s="1068"/>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62" t="s">
        <v>394</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61" t="s">
        <v>395</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373</v>
      </c>
      <c r="B26" s="997"/>
      <c r="C26" s="997"/>
      <c r="D26" s="997"/>
      <c r="E26" s="997"/>
      <c r="F26" s="997"/>
      <c r="G26" s="997"/>
      <c r="H26" s="997"/>
      <c r="I26" s="997"/>
      <c r="J26" s="997"/>
      <c r="K26" s="997"/>
      <c r="L26" s="997"/>
      <c r="M26" s="997"/>
      <c r="N26" s="997"/>
      <c r="O26" s="997"/>
      <c r="P26" s="998"/>
      <c r="Q26" s="1002" t="s">
        <v>396</v>
      </c>
      <c r="R26" s="1003"/>
      <c r="S26" s="1003"/>
      <c r="T26" s="1003"/>
      <c r="U26" s="1004"/>
      <c r="V26" s="1002" t="s">
        <v>397</v>
      </c>
      <c r="W26" s="1003"/>
      <c r="X26" s="1003"/>
      <c r="Y26" s="1003"/>
      <c r="Z26" s="1004"/>
      <c r="AA26" s="1002" t="s">
        <v>398</v>
      </c>
      <c r="AB26" s="1003"/>
      <c r="AC26" s="1003"/>
      <c r="AD26" s="1003"/>
      <c r="AE26" s="1003"/>
      <c r="AF26" s="1057" t="s">
        <v>399</v>
      </c>
      <c r="AG26" s="1009"/>
      <c r="AH26" s="1009"/>
      <c r="AI26" s="1009"/>
      <c r="AJ26" s="1058"/>
      <c r="AK26" s="1003" t="s">
        <v>400</v>
      </c>
      <c r="AL26" s="1003"/>
      <c r="AM26" s="1003"/>
      <c r="AN26" s="1003"/>
      <c r="AO26" s="1004"/>
      <c r="AP26" s="1002" t="s">
        <v>401</v>
      </c>
      <c r="AQ26" s="1003"/>
      <c r="AR26" s="1003"/>
      <c r="AS26" s="1003"/>
      <c r="AT26" s="1004"/>
      <c r="AU26" s="1002" t="s">
        <v>402</v>
      </c>
      <c r="AV26" s="1003"/>
      <c r="AW26" s="1003"/>
      <c r="AX26" s="1003"/>
      <c r="AY26" s="1004"/>
      <c r="AZ26" s="1002" t="s">
        <v>403</v>
      </c>
      <c r="BA26" s="1003"/>
      <c r="BB26" s="1003"/>
      <c r="BC26" s="1003"/>
      <c r="BD26" s="1004"/>
      <c r="BE26" s="1002" t="s">
        <v>380</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9"/>
      <c r="AG27" s="1012"/>
      <c r="AH27" s="1012"/>
      <c r="AI27" s="1012"/>
      <c r="AJ27" s="1060"/>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49" t="s">
        <v>404</v>
      </c>
      <c r="C28" s="1050"/>
      <c r="D28" s="1050"/>
      <c r="E28" s="1050"/>
      <c r="F28" s="1050"/>
      <c r="G28" s="1050"/>
      <c r="H28" s="1050"/>
      <c r="I28" s="1050"/>
      <c r="J28" s="1050"/>
      <c r="K28" s="1050"/>
      <c r="L28" s="1050"/>
      <c r="M28" s="1050"/>
      <c r="N28" s="1050"/>
      <c r="O28" s="1050"/>
      <c r="P28" s="1051"/>
      <c r="Q28" s="1052">
        <v>422</v>
      </c>
      <c r="R28" s="1053"/>
      <c r="S28" s="1053"/>
      <c r="T28" s="1053"/>
      <c r="U28" s="1053"/>
      <c r="V28" s="1053">
        <v>406</v>
      </c>
      <c r="W28" s="1053"/>
      <c r="X28" s="1053"/>
      <c r="Y28" s="1053"/>
      <c r="Z28" s="1053"/>
      <c r="AA28" s="1053">
        <v>16</v>
      </c>
      <c r="AB28" s="1053"/>
      <c r="AC28" s="1053"/>
      <c r="AD28" s="1053"/>
      <c r="AE28" s="1054"/>
      <c r="AF28" s="1055">
        <v>16</v>
      </c>
      <c r="AG28" s="1053"/>
      <c r="AH28" s="1053"/>
      <c r="AI28" s="1053"/>
      <c r="AJ28" s="1056"/>
      <c r="AK28" s="1044">
        <v>31</v>
      </c>
      <c r="AL28" s="1045"/>
      <c r="AM28" s="1045"/>
      <c r="AN28" s="1045"/>
      <c r="AO28" s="1045"/>
      <c r="AP28" s="1045" t="s">
        <v>578</v>
      </c>
      <c r="AQ28" s="1045"/>
      <c r="AR28" s="1045"/>
      <c r="AS28" s="1045"/>
      <c r="AT28" s="1045"/>
      <c r="AU28" s="1045" t="s">
        <v>578</v>
      </c>
      <c r="AV28" s="1045"/>
      <c r="AW28" s="1045"/>
      <c r="AX28" s="1045"/>
      <c r="AY28" s="1045"/>
      <c r="AZ28" s="1046" t="s">
        <v>584</v>
      </c>
      <c r="BA28" s="1046"/>
      <c r="BB28" s="1046"/>
      <c r="BC28" s="1046"/>
      <c r="BD28" s="1046"/>
      <c r="BE28" s="1047"/>
      <c r="BF28" s="1047"/>
      <c r="BG28" s="1047"/>
      <c r="BH28" s="1047"/>
      <c r="BI28" s="1048"/>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405</v>
      </c>
      <c r="C29" s="1032"/>
      <c r="D29" s="1032"/>
      <c r="E29" s="1032"/>
      <c r="F29" s="1032"/>
      <c r="G29" s="1032"/>
      <c r="H29" s="1032"/>
      <c r="I29" s="1032"/>
      <c r="J29" s="1032"/>
      <c r="K29" s="1032"/>
      <c r="L29" s="1032"/>
      <c r="M29" s="1032"/>
      <c r="N29" s="1032"/>
      <c r="O29" s="1032"/>
      <c r="P29" s="1033"/>
      <c r="Q29" s="1039">
        <v>356</v>
      </c>
      <c r="R29" s="1040"/>
      <c r="S29" s="1040"/>
      <c r="T29" s="1040"/>
      <c r="U29" s="1040"/>
      <c r="V29" s="1040">
        <v>345</v>
      </c>
      <c r="W29" s="1040"/>
      <c r="X29" s="1040"/>
      <c r="Y29" s="1040"/>
      <c r="Z29" s="1040"/>
      <c r="AA29" s="1040">
        <v>11</v>
      </c>
      <c r="AB29" s="1040"/>
      <c r="AC29" s="1040"/>
      <c r="AD29" s="1040"/>
      <c r="AE29" s="1041"/>
      <c r="AF29" s="1036">
        <v>11</v>
      </c>
      <c r="AG29" s="1037"/>
      <c r="AH29" s="1037"/>
      <c r="AI29" s="1037"/>
      <c r="AJ29" s="1038"/>
      <c r="AK29" s="980">
        <v>96</v>
      </c>
      <c r="AL29" s="971"/>
      <c r="AM29" s="971"/>
      <c r="AN29" s="971"/>
      <c r="AO29" s="971"/>
      <c r="AP29" s="971">
        <v>14</v>
      </c>
      <c r="AQ29" s="971"/>
      <c r="AR29" s="971"/>
      <c r="AS29" s="971"/>
      <c r="AT29" s="971"/>
      <c r="AU29" s="971" t="s">
        <v>578</v>
      </c>
      <c r="AV29" s="971"/>
      <c r="AW29" s="971"/>
      <c r="AX29" s="971"/>
      <c r="AY29" s="971"/>
      <c r="AZ29" s="1042" t="s">
        <v>584</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406</v>
      </c>
      <c r="C30" s="1032"/>
      <c r="D30" s="1032"/>
      <c r="E30" s="1032"/>
      <c r="F30" s="1032"/>
      <c r="G30" s="1032"/>
      <c r="H30" s="1032"/>
      <c r="I30" s="1032"/>
      <c r="J30" s="1032"/>
      <c r="K30" s="1032"/>
      <c r="L30" s="1032"/>
      <c r="M30" s="1032"/>
      <c r="N30" s="1032"/>
      <c r="O30" s="1032"/>
      <c r="P30" s="1033"/>
      <c r="Q30" s="1039">
        <v>330</v>
      </c>
      <c r="R30" s="1040"/>
      <c r="S30" s="1040"/>
      <c r="T30" s="1040"/>
      <c r="U30" s="1040"/>
      <c r="V30" s="1040">
        <v>311</v>
      </c>
      <c r="W30" s="1040"/>
      <c r="X30" s="1040"/>
      <c r="Y30" s="1040"/>
      <c r="Z30" s="1040"/>
      <c r="AA30" s="1040">
        <v>19</v>
      </c>
      <c r="AB30" s="1040"/>
      <c r="AC30" s="1040"/>
      <c r="AD30" s="1040"/>
      <c r="AE30" s="1041"/>
      <c r="AF30" s="1036">
        <v>19</v>
      </c>
      <c r="AG30" s="1037"/>
      <c r="AH30" s="1037"/>
      <c r="AI30" s="1037"/>
      <c r="AJ30" s="1038"/>
      <c r="AK30" s="980">
        <v>53</v>
      </c>
      <c r="AL30" s="971"/>
      <c r="AM30" s="971"/>
      <c r="AN30" s="971"/>
      <c r="AO30" s="971"/>
      <c r="AP30" s="971" t="s">
        <v>578</v>
      </c>
      <c r="AQ30" s="971"/>
      <c r="AR30" s="971"/>
      <c r="AS30" s="971"/>
      <c r="AT30" s="971"/>
      <c r="AU30" s="971" t="s">
        <v>578</v>
      </c>
      <c r="AV30" s="971"/>
      <c r="AW30" s="971"/>
      <c r="AX30" s="971"/>
      <c r="AY30" s="971"/>
      <c r="AZ30" s="1042" t="s">
        <v>584</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407</v>
      </c>
      <c r="C31" s="1032"/>
      <c r="D31" s="1032"/>
      <c r="E31" s="1032"/>
      <c r="F31" s="1032"/>
      <c r="G31" s="1032"/>
      <c r="H31" s="1032"/>
      <c r="I31" s="1032"/>
      <c r="J31" s="1032"/>
      <c r="K31" s="1032"/>
      <c r="L31" s="1032"/>
      <c r="M31" s="1032"/>
      <c r="N31" s="1032"/>
      <c r="O31" s="1032"/>
      <c r="P31" s="1033"/>
      <c r="Q31" s="1039">
        <v>90</v>
      </c>
      <c r="R31" s="1040"/>
      <c r="S31" s="1040"/>
      <c r="T31" s="1040"/>
      <c r="U31" s="1040"/>
      <c r="V31" s="1040">
        <v>87</v>
      </c>
      <c r="W31" s="1040"/>
      <c r="X31" s="1040"/>
      <c r="Y31" s="1040"/>
      <c r="Z31" s="1040"/>
      <c r="AA31" s="1040">
        <v>3</v>
      </c>
      <c r="AB31" s="1040"/>
      <c r="AC31" s="1040"/>
      <c r="AD31" s="1040"/>
      <c r="AE31" s="1041"/>
      <c r="AF31" s="1036">
        <v>3</v>
      </c>
      <c r="AG31" s="1037"/>
      <c r="AH31" s="1037"/>
      <c r="AI31" s="1037"/>
      <c r="AJ31" s="1038"/>
      <c r="AK31" s="980">
        <v>44</v>
      </c>
      <c r="AL31" s="971"/>
      <c r="AM31" s="971"/>
      <c r="AN31" s="971"/>
      <c r="AO31" s="971"/>
      <c r="AP31" s="971" t="s">
        <v>578</v>
      </c>
      <c r="AQ31" s="971"/>
      <c r="AR31" s="971"/>
      <c r="AS31" s="971"/>
      <c r="AT31" s="971"/>
      <c r="AU31" s="971" t="s">
        <v>578</v>
      </c>
      <c r="AV31" s="971"/>
      <c r="AW31" s="971"/>
      <c r="AX31" s="971"/>
      <c r="AY31" s="971"/>
      <c r="AZ31" s="1042" t="s">
        <v>584</v>
      </c>
      <c r="BA31" s="1042"/>
      <c r="BB31" s="1042"/>
      <c r="BC31" s="1042"/>
      <c r="BD31" s="1042"/>
      <c r="BE31" s="972"/>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t="s">
        <v>408</v>
      </c>
      <c r="C32" s="1032"/>
      <c r="D32" s="1032"/>
      <c r="E32" s="1032"/>
      <c r="F32" s="1032"/>
      <c r="G32" s="1032"/>
      <c r="H32" s="1032"/>
      <c r="I32" s="1032"/>
      <c r="J32" s="1032"/>
      <c r="K32" s="1032"/>
      <c r="L32" s="1032"/>
      <c r="M32" s="1032"/>
      <c r="N32" s="1032"/>
      <c r="O32" s="1032"/>
      <c r="P32" s="1033"/>
      <c r="Q32" s="1039">
        <v>86</v>
      </c>
      <c r="R32" s="1040"/>
      <c r="S32" s="1040"/>
      <c r="T32" s="1040"/>
      <c r="U32" s="1040"/>
      <c r="V32" s="1040">
        <v>15</v>
      </c>
      <c r="W32" s="1040"/>
      <c r="X32" s="1040"/>
      <c r="Y32" s="1040"/>
      <c r="Z32" s="1040"/>
      <c r="AA32" s="1040">
        <v>71</v>
      </c>
      <c r="AB32" s="1040"/>
      <c r="AC32" s="1040"/>
      <c r="AD32" s="1040"/>
      <c r="AE32" s="1041"/>
      <c r="AF32" s="1036">
        <v>71</v>
      </c>
      <c r="AG32" s="1037"/>
      <c r="AH32" s="1037"/>
      <c r="AI32" s="1037"/>
      <c r="AJ32" s="1038"/>
      <c r="AK32" s="980">
        <v>68</v>
      </c>
      <c r="AL32" s="971"/>
      <c r="AM32" s="971"/>
      <c r="AN32" s="971"/>
      <c r="AO32" s="971"/>
      <c r="AP32" s="971" t="s">
        <v>578</v>
      </c>
      <c r="AQ32" s="971"/>
      <c r="AR32" s="971"/>
      <c r="AS32" s="971"/>
      <c r="AT32" s="971"/>
      <c r="AU32" s="971" t="s">
        <v>578</v>
      </c>
      <c r="AV32" s="971"/>
      <c r="AW32" s="971"/>
      <c r="AX32" s="971"/>
      <c r="AY32" s="971"/>
      <c r="AZ32" s="1042" t="s">
        <v>584</v>
      </c>
      <c r="BA32" s="1042"/>
      <c r="BB32" s="1042"/>
      <c r="BC32" s="1042"/>
      <c r="BD32" s="1042"/>
      <c r="BE32" s="972" t="s">
        <v>409</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t="s">
        <v>410</v>
      </c>
      <c r="C33" s="1032"/>
      <c r="D33" s="1032"/>
      <c r="E33" s="1032"/>
      <c r="F33" s="1032"/>
      <c r="G33" s="1032"/>
      <c r="H33" s="1032"/>
      <c r="I33" s="1032"/>
      <c r="J33" s="1032"/>
      <c r="K33" s="1032"/>
      <c r="L33" s="1032"/>
      <c r="M33" s="1032"/>
      <c r="N33" s="1032"/>
      <c r="O33" s="1032"/>
      <c r="P33" s="1033"/>
      <c r="Q33" s="1039">
        <v>328</v>
      </c>
      <c r="R33" s="1040"/>
      <c r="S33" s="1040"/>
      <c r="T33" s="1040"/>
      <c r="U33" s="1040"/>
      <c r="V33" s="1040">
        <v>326</v>
      </c>
      <c r="W33" s="1040"/>
      <c r="X33" s="1040"/>
      <c r="Y33" s="1040"/>
      <c r="Z33" s="1040"/>
      <c r="AA33" s="1040">
        <v>2</v>
      </c>
      <c r="AB33" s="1040"/>
      <c r="AC33" s="1040"/>
      <c r="AD33" s="1040"/>
      <c r="AE33" s="1041"/>
      <c r="AF33" s="1036">
        <v>2</v>
      </c>
      <c r="AG33" s="1037"/>
      <c r="AH33" s="1037"/>
      <c r="AI33" s="1037"/>
      <c r="AJ33" s="1038"/>
      <c r="AK33" s="980">
        <v>106</v>
      </c>
      <c r="AL33" s="971"/>
      <c r="AM33" s="971"/>
      <c r="AN33" s="971"/>
      <c r="AO33" s="971"/>
      <c r="AP33" s="971">
        <v>413</v>
      </c>
      <c r="AQ33" s="971"/>
      <c r="AR33" s="971"/>
      <c r="AS33" s="971"/>
      <c r="AT33" s="971"/>
      <c r="AU33" s="971">
        <v>220</v>
      </c>
      <c r="AV33" s="971"/>
      <c r="AW33" s="971"/>
      <c r="AX33" s="971"/>
      <c r="AY33" s="971"/>
      <c r="AZ33" s="1043" t="s">
        <v>584</v>
      </c>
      <c r="BA33" s="1042"/>
      <c r="BB33" s="1042"/>
      <c r="BC33" s="1042"/>
      <c r="BD33" s="1042"/>
      <c r="BE33" s="972" t="s">
        <v>411</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412</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121</v>
      </c>
      <c r="AG63" s="959"/>
      <c r="AH63" s="959"/>
      <c r="AI63" s="959"/>
      <c r="AJ63" s="1023"/>
      <c r="AK63" s="1024"/>
      <c r="AL63" s="963"/>
      <c r="AM63" s="963"/>
      <c r="AN63" s="963"/>
      <c r="AO63" s="963"/>
      <c r="AP63" s="959">
        <v>427</v>
      </c>
      <c r="AQ63" s="959"/>
      <c r="AR63" s="959"/>
      <c r="AS63" s="959"/>
      <c r="AT63" s="959"/>
      <c r="AU63" s="959">
        <v>220</v>
      </c>
      <c r="AV63" s="959"/>
      <c r="AW63" s="959"/>
      <c r="AX63" s="959"/>
      <c r="AY63" s="959"/>
      <c r="AZ63" s="1018"/>
      <c r="BA63" s="1018"/>
      <c r="BB63" s="1018"/>
      <c r="BC63" s="1018"/>
      <c r="BD63" s="1018"/>
      <c r="BE63" s="960"/>
      <c r="BF63" s="960"/>
      <c r="BG63" s="960"/>
      <c r="BH63" s="960"/>
      <c r="BI63" s="961"/>
      <c r="BJ63" s="1019" t="s">
        <v>131</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415</v>
      </c>
      <c r="B66" s="997"/>
      <c r="C66" s="997"/>
      <c r="D66" s="997"/>
      <c r="E66" s="997"/>
      <c r="F66" s="997"/>
      <c r="G66" s="997"/>
      <c r="H66" s="997"/>
      <c r="I66" s="997"/>
      <c r="J66" s="997"/>
      <c r="K66" s="997"/>
      <c r="L66" s="997"/>
      <c r="M66" s="997"/>
      <c r="N66" s="997"/>
      <c r="O66" s="997"/>
      <c r="P66" s="998"/>
      <c r="Q66" s="1002" t="s">
        <v>396</v>
      </c>
      <c r="R66" s="1003"/>
      <c r="S66" s="1003"/>
      <c r="T66" s="1003"/>
      <c r="U66" s="1004"/>
      <c r="V66" s="1002" t="s">
        <v>397</v>
      </c>
      <c r="W66" s="1003"/>
      <c r="X66" s="1003"/>
      <c r="Y66" s="1003"/>
      <c r="Z66" s="1004"/>
      <c r="AA66" s="1002" t="s">
        <v>398</v>
      </c>
      <c r="AB66" s="1003"/>
      <c r="AC66" s="1003"/>
      <c r="AD66" s="1003"/>
      <c r="AE66" s="1004"/>
      <c r="AF66" s="1008" t="s">
        <v>399</v>
      </c>
      <c r="AG66" s="1009"/>
      <c r="AH66" s="1009"/>
      <c r="AI66" s="1009"/>
      <c r="AJ66" s="1010"/>
      <c r="AK66" s="1002" t="s">
        <v>416</v>
      </c>
      <c r="AL66" s="997"/>
      <c r="AM66" s="997"/>
      <c r="AN66" s="997"/>
      <c r="AO66" s="998"/>
      <c r="AP66" s="1002" t="s">
        <v>401</v>
      </c>
      <c r="AQ66" s="1003"/>
      <c r="AR66" s="1003"/>
      <c r="AS66" s="1003"/>
      <c r="AT66" s="1004"/>
      <c r="AU66" s="1002" t="s">
        <v>417</v>
      </c>
      <c r="AV66" s="1003"/>
      <c r="AW66" s="1003"/>
      <c r="AX66" s="1003"/>
      <c r="AY66" s="1004"/>
      <c r="AZ66" s="1002" t="s">
        <v>380</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6" t="s">
        <v>571</v>
      </c>
      <c r="C68" s="987"/>
      <c r="D68" s="987"/>
      <c r="E68" s="987"/>
      <c r="F68" s="987"/>
      <c r="G68" s="987"/>
      <c r="H68" s="987"/>
      <c r="I68" s="987"/>
      <c r="J68" s="987"/>
      <c r="K68" s="987"/>
      <c r="L68" s="987"/>
      <c r="M68" s="987"/>
      <c r="N68" s="987"/>
      <c r="O68" s="987"/>
      <c r="P68" s="988"/>
      <c r="Q68" s="989">
        <v>552</v>
      </c>
      <c r="R68" s="983"/>
      <c r="S68" s="983"/>
      <c r="T68" s="983"/>
      <c r="U68" s="983"/>
      <c r="V68" s="983">
        <v>547</v>
      </c>
      <c r="W68" s="983"/>
      <c r="X68" s="983"/>
      <c r="Y68" s="983"/>
      <c r="Z68" s="983"/>
      <c r="AA68" s="983">
        <v>5</v>
      </c>
      <c r="AB68" s="983"/>
      <c r="AC68" s="983"/>
      <c r="AD68" s="983"/>
      <c r="AE68" s="983"/>
      <c r="AF68" s="983">
        <v>5</v>
      </c>
      <c r="AG68" s="983"/>
      <c r="AH68" s="983"/>
      <c r="AI68" s="983"/>
      <c r="AJ68" s="983"/>
      <c r="AK68" s="983" t="s">
        <v>578</v>
      </c>
      <c r="AL68" s="983"/>
      <c r="AM68" s="983"/>
      <c r="AN68" s="983"/>
      <c r="AO68" s="983"/>
      <c r="AP68" s="983">
        <v>453</v>
      </c>
      <c r="AQ68" s="983"/>
      <c r="AR68" s="983"/>
      <c r="AS68" s="983"/>
      <c r="AT68" s="983"/>
      <c r="AU68" s="983">
        <v>49</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572</v>
      </c>
      <c r="C69" s="975"/>
      <c r="D69" s="975"/>
      <c r="E69" s="975"/>
      <c r="F69" s="975"/>
      <c r="G69" s="975"/>
      <c r="H69" s="975"/>
      <c r="I69" s="975"/>
      <c r="J69" s="975"/>
      <c r="K69" s="975"/>
      <c r="L69" s="975"/>
      <c r="M69" s="975"/>
      <c r="N69" s="975"/>
      <c r="O69" s="975"/>
      <c r="P69" s="976"/>
      <c r="Q69" s="977">
        <v>4818</v>
      </c>
      <c r="R69" s="971"/>
      <c r="S69" s="971"/>
      <c r="T69" s="971"/>
      <c r="U69" s="971"/>
      <c r="V69" s="971">
        <v>4560</v>
      </c>
      <c r="W69" s="971"/>
      <c r="X69" s="971"/>
      <c r="Y69" s="971"/>
      <c r="Z69" s="971"/>
      <c r="AA69" s="971">
        <v>258</v>
      </c>
      <c r="AB69" s="971"/>
      <c r="AC69" s="971"/>
      <c r="AD69" s="971"/>
      <c r="AE69" s="971"/>
      <c r="AF69" s="971">
        <v>258</v>
      </c>
      <c r="AG69" s="971"/>
      <c r="AH69" s="971"/>
      <c r="AI69" s="971"/>
      <c r="AJ69" s="971"/>
      <c r="AK69" s="971">
        <v>179</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573</v>
      </c>
      <c r="C70" s="975"/>
      <c r="D70" s="975"/>
      <c r="E70" s="975"/>
      <c r="F70" s="975"/>
      <c r="G70" s="975"/>
      <c r="H70" s="975"/>
      <c r="I70" s="975"/>
      <c r="J70" s="975"/>
      <c r="K70" s="975"/>
      <c r="L70" s="975"/>
      <c r="M70" s="975"/>
      <c r="N70" s="975"/>
      <c r="O70" s="975"/>
      <c r="P70" s="976"/>
      <c r="Q70" s="977">
        <v>4</v>
      </c>
      <c r="R70" s="971"/>
      <c r="S70" s="971"/>
      <c r="T70" s="971"/>
      <c r="U70" s="971"/>
      <c r="V70" s="971">
        <v>3</v>
      </c>
      <c r="W70" s="971"/>
      <c r="X70" s="971"/>
      <c r="Y70" s="971"/>
      <c r="Z70" s="971"/>
      <c r="AA70" s="971">
        <v>1</v>
      </c>
      <c r="AB70" s="971"/>
      <c r="AC70" s="971"/>
      <c r="AD70" s="971"/>
      <c r="AE70" s="971"/>
      <c r="AF70" s="971">
        <v>1</v>
      </c>
      <c r="AG70" s="971"/>
      <c r="AH70" s="971"/>
      <c r="AI70" s="971"/>
      <c r="AJ70" s="971"/>
      <c r="AK70" s="971" t="s">
        <v>578</v>
      </c>
      <c r="AL70" s="971"/>
      <c r="AM70" s="971"/>
      <c r="AN70" s="971"/>
      <c r="AO70" s="971"/>
      <c r="AP70" s="982" t="s">
        <v>578</v>
      </c>
      <c r="AQ70" s="971"/>
      <c r="AR70" s="971"/>
      <c r="AS70" s="971"/>
      <c r="AT70" s="971"/>
      <c r="AU70" s="971" t="s">
        <v>578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574</v>
      </c>
      <c r="C71" s="975"/>
      <c r="D71" s="975"/>
      <c r="E71" s="975"/>
      <c r="F71" s="975"/>
      <c r="G71" s="975"/>
      <c r="H71" s="975"/>
      <c r="I71" s="975"/>
      <c r="J71" s="975"/>
      <c r="K71" s="975"/>
      <c r="L71" s="975"/>
      <c r="M71" s="975"/>
      <c r="N71" s="975"/>
      <c r="O71" s="975"/>
      <c r="P71" s="976"/>
      <c r="Q71" s="977">
        <v>925</v>
      </c>
      <c r="R71" s="971"/>
      <c r="S71" s="971"/>
      <c r="T71" s="971"/>
      <c r="U71" s="971"/>
      <c r="V71" s="971">
        <v>905</v>
      </c>
      <c r="W71" s="971"/>
      <c r="X71" s="971"/>
      <c r="Y71" s="971"/>
      <c r="Z71" s="971"/>
      <c r="AA71" s="971">
        <v>20</v>
      </c>
      <c r="AB71" s="971"/>
      <c r="AC71" s="971"/>
      <c r="AD71" s="971"/>
      <c r="AE71" s="971"/>
      <c r="AF71" s="971">
        <v>20</v>
      </c>
      <c r="AG71" s="971"/>
      <c r="AH71" s="971"/>
      <c r="AI71" s="971"/>
      <c r="AJ71" s="971"/>
      <c r="AK71" s="971">
        <v>45</v>
      </c>
      <c r="AL71" s="971"/>
      <c r="AM71" s="971"/>
      <c r="AN71" s="971"/>
      <c r="AO71" s="971"/>
      <c r="AP71" s="971" t="s">
        <v>578</v>
      </c>
      <c r="AQ71" s="971"/>
      <c r="AR71" s="971"/>
      <c r="AS71" s="971"/>
      <c r="AT71" s="971"/>
      <c r="AU71" s="971" t="s">
        <v>578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575</v>
      </c>
      <c r="C72" s="975"/>
      <c r="D72" s="975"/>
      <c r="E72" s="975"/>
      <c r="F72" s="975"/>
      <c r="G72" s="975"/>
      <c r="H72" s="975"/>
      <c r="I72" s="975"/>
      <c r="J72" s="975"/>
      <c r="K72" s="975"/>
      <c r="L72" s="975"/>
      <c r="M72" s="975"/>
      <c r="N72" s="975"/>
      <c r="O72" s="975"/>
      <c r="P72" s="976"/>
      <c r="Q72" s="977">
        <v>267</v>
      </c>
      <c r="R72" s="971"/>
      <c r="S72" s="971"/>
      <c r="T72" s="971"/>
      <c r="U72" s="971"/>
      <c r="V72" s="971">
        <v>178</v>
      </c>
      <c r="W72" s="971"/>
      <c r="X72" s="971"/>
      <c r="Y72" s="971"/>
      <c r="Z72" s="971"/>
      <c r="AA72" s="971">
        <v>89</v>
      </c>
      <c r="AB72" s="971"/>
      <c r="AC72" s="971"/>
      <c r="AD72" s="971"/>
      <c r="AE72" s="971"/>
      <c r="AF72" s="971">
        <v>89</v>
      </c>
      <c r="AG72" s="971"/>
      <c r="AH72" s="971"/>
      <c r="AI72" s="971"/>
      <c r="AJ72" s="971"/>
      <c r="AK72" s="971">
        <v>13</v>
      </c>
      <c r="AL72" s="971"/>
      <c r="AM72" s="971"/>
      <c r="AN72" s="971"/>
      <c r="AO72" s="971"/>
      <c r="AP72" s="971" t="s">
        <v>578</v>
      </c>
      <c r="AQ72" s="971"/>
      <c r="AR72" s="971"/>
      <c r="AS72" s="971"/>
      <c r="AT72" s="971"/>
      <c r="AU72" s="971" t="s">
        <v>578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576</v>
      </c>
      <c r="C73" s="975"/>
      <c r="D73" s="975"/>
      <c r="E73" s="975"/>
      <c r="F73" s="975"/>
      <c r="G73" s="975"/>
      <c r="H73" s="975"/>
      <c r="I73" s="975"/>
      <c r="J73" s="975"/>
      <c r="K73" s="975"/>
      <c r="L73" s="975"/>
      <c r="M73" s="975"/>
      <c r="N73" s="975"/>
      <c r="O73" s="975"/>
      <c r="P73" s="976"/>
      <c r="Q73" s="978">
        <v>7352</v>
      </c>
      <c r="R73" s="979"/>
      <c r="S73" s="979"/>
      <c r="T73" s="979"/>
      <c r="U73" s="980"/>
      <c r="V73" s="981">
        <v>7276</v>
      </c>
      <c r="W73" s="979"/>
      <c r="X73" s="979"/>
      <c r="Y73" s="979"/>
      <c r="Z73" s="980"/>
      <c r="AA73" s="981">
        <v>76</v>
      </c>
      <c r="AB73" s="979"/>
      <c r="AC73" s="979"/>
      <c r="AD73" s="979"/>
      <c r="AE73" s="980"/>
      <c r="AF73" s="981">
        <v>76</v>
      </c>
      <c r="AG73" s="979"/>
      <c r="AH73" s="979"/>
      <c r="AI73" s="979"/>
      <c r="AJ73" s="980"/>
      <c r="AK73" s="981">
        <v>3086</v>
      </c>
      <c r="AL73" s="979"/>
      <c r="AM73" s="979"/>
      <c r="AN73" s="979"/>
      <c r="AO73" s="980"/>
      <c r="AP73" s="981" t="s">
        <v>578</v>
      </c>
      <c r="AQ73" s="979"/>
      <c r="AR73" s="979"/>
      <c r="AS73" s="979"/>
      <c r="AT73" s="980"/>
      <c r="AU73" s="981" t="s">
        <v>578</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577</v>
      </c>
      <c r="C74" s="975"/>
      <c r="D74" s="975"/>
      <c r="E74" s="975"/>
      <c r="F74" s="975"/>
      <c r="G74" s="975"/>
      <c r="H74" s="975"/>
      <c r="I74" s="975"/>
      <c r="J74" s="975"/>
      <c r="K74" s="975"/>
      <c r="L74" s="975"/>
      <c r="M74" s="975"/>
      <c r="N74" s="975"/>
      <c r="O74" s="975"/>
      <c r="P74" s="976"/>
      <c r="Q74" s="977">
        <v>1524702</v>
      </c>
      <c r="R74" s="971"/>
      <c r="S74" s="971"/>
      <c r="T74" s="971"/>
      <c r="U74" s="971"/>
      <c r="V74" s="971">
        <v>1496148</v>
      </c>
      <c r="W74" s="971"/>
      <c r="X74" s="971"/>
      <c r="Y74" s="971"/>
      <c r="Z74" s="971"/>
      <c r="AA74" s="971">
        <v>28554</v>
      </c>
      <c r="AB74" s="971"/>
      <c r="AC74" s="971"/>
      <c r="AD74" s="971"/>
      <c r="AE74" s="971"/>
      <c r="AF74" s="971">
        <v>28554</v>
      </c>
      <c r="AG74" s="971"/>
      <c r="AH74" s="971"/>
      <c r="AI74" s="971"/>
      <c r="AJ74" s="971"/>
      <c r="AK74" s="971">
        <v>15234</v>
      </c>
      <c r="AL74" s="971"/>
      <c r="AM74" s="971"/>
      <c r="AN74" s="971"/>
      <c r="AO74" s="971"/>
      <c r="AP74" s="971" t="s">
        <v>578</v>
      </c>
      <c r="AQ74" s="971"/>
      <c r="AR74" s="971"/>
      <c r="AS74" s="971"/>
      <c r="AT74" s="971"/>
      <c r="AU74" s="971" t="s">
        <v>578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29003</v>
      </c>
      <c r="AG88" s="959"/>
      <c r="AH88" s="959"/>
      <c r="AI88" s="959"/>
      <c r="AJ88" s="959"/>
      <c r="AK88" s="963"/>
      <c r="AL88" s="963"/>
      <c r="AM88" s="963"/>
      <c r="AN88" s="963"/>
      <c r="AO88" s="963"/>
      <c r="AP88" s="959">
        <v>453</v>
      </c>
      <c r="AQ88" s="959"/>
      <c r="AR88" s="959"/>
      <c r="AS88" s="959"/>
      <c r="AT88" s="959"/>
      <c r="AU88" s="959">
        <v>49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310</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310</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310</v>
      </c>
      <c r="DR109" s="896"/>
      <c r="DS109" s="896"/>
      <c r="DT109" s="896"/>
      <c r="DU109" s="897"/>
      <c r="DV109" s="898" t="s">
        <v>429</v>
      </c>
      <c r="DW109" s="896"/>
      <c r="DX109" s="896"/>
      <c r="DY109" s="896"/>
      <c r="DZ109" s="929"/>
    </row>
    <row r="110" spans="1:131" s="230" customFormat="1" ht="26.25" customHeight="1" x14ac:dyDescent="0.2">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257321</v>
      </c>
      <c r="AB110" s="889"/>
      <c r="AC110" s="889"/>
      <c r="AD110" s="889"/>
      <c r="AE110" s="890"/>
      <c r="AF110" s="891">
        <v>292410</v>
      </c>
      <c r="AG110" s="889"/>
      <c r="AH110" s="889"/>
      <c r="AI110" s="889"/>
      <c r="AJ110" s="890"/>
      <c r="AK110" s="891">
        <v>389234</v>
      </c>
      <c r="AL110" s="889"/>
      <c r="AM110" s="889"/>
      <c r="AN110" s="889"/>
      <c r="AO110" s="890"/>
      <c r="AP110" s="892">
        <v>24</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3306363</v>
      </c>
      <c r="BR110" s="842"/>
      <c r="BS110" s="842"/>
      <c r="BT110" s="842"/>
      <c r="BU110" s="842"/>
      <c r="BV110" s="842">
        <v>3509266</v>
      </c>
      <c r="BW110" s="842"/>
      <c r="BX110" s="842"/>
      <c r="BY110" s="842"/>
      <c r="BZ110" s="842"/>
      <c r="CA110" s="842">
        <v>3387998</v>
      </c>
      <c r="CB110" s="842"/>
      <c r="CC110" s="842"/>
      <c r="CD110" s="842"/>
      <c r="CE110" s="842"/>
      <c r="CF110" s="866">
        <v>208.9</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436</v>
      </c>
      <c r="DM110" s="842"/>
      <c r="DN110" s="842"/>
      <c r="DO110" s="842"/>
      <c r="DP110" s="842"/>
      <c r="DQ110" s="842" t="s">
        <v>435</v>
      </c>
      <c r="DR110" s="842"/>
      <c r="DS110" s="842"/>
      <c r="DT110" s="842"/>
      <c r="DU110" s="842"/>
      <c r="DV110" s="843" t="s">
        <v>436</v>
      </c>
      <c r="DW110" s="843"/>
      <c r="DX110" s="843"/>
      <c r="DY110" s="843"/>
      <c r="DZ110" s="844"/>
    </row>
    <row r="111" spans="1:131" s="230"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168364</v>
      </c>
      <c r="BR111" s="817"/>
      <c r="BS111" s="817"/>
      <c r="BT111" s="817"/>
      <c r="BU111" s="817"/>
      <c r="BV111" s="817">
        <v>149580</v>
      </c>
      <c r="BW111" s="817"/>
      <c r="BX111" s="817"/>
      <c r="BY111" s="817"/>
      <c r="BZ111" s="817"/>
      <c r="CA111" s="817">
        <v>128856</v>
      </c>
      <c r="CB111" s="817"/>
      <c r="CC111" s="817"/>
      <c r="CD111" s="817"/>
      <c r="CE111" s="817"/>
      <c r="CF111" s="875">
        <v>7.9</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436</v>
      </c>
      <c r="DM111" s="817"/>
      <c r="DN111" s="817"/>
      <c r="DO111" s="817"/>
      <c r="DP111" s="817"/>
      <c r="DQ111" s="817" t="s">
        <v>436</v>
      </c>
      <c r="DR111" s="817"/>
      <c r="DS111" s="817"/>
      <c r="DT111" s="817"/>
      <c r="DU111" s="817"/>
      <c r="DV111" s="794" t="s">
        <v>436</v>
      </c>
      <c r="DW111" s="794"/>
      <c r="DX111" s="794"/>
      <c r="DY111" s="794"/>
      <c r="DZ111" s="795"/>
    </row>
    <row r="112" spans="1:131" s="230"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282831</v>
      </c>
      <c r="BR112" s="817"/>
      <c r="BS112" s="817"/>
      <c r="BT112" s="817"/>
      <c r="BU112" s="817"/>
      <c r="BV112" s="817">
        <v>275873</v>
      </c>
      <c r="BW112" s="817"/>
      <c r="BX112" s="817"/>
      <c r="BY112" s="817"/>
      <c r="BZ112" s="817"/>
      <c r="CA112" s="817">
        <v>324190</v>
      </c>
      <c r="CB112" s="817"/>
      <c r="CC112" s="817"/>
      <c r="CD112" s="817"/>
      <c r="CE112" s="817"/>
      <c r="CF112" s="875">
        <v>20</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436</v>
      </c>
      <c r="DR112" s="817"/>
      <c r="DS112" s="817"/>
      <c r="DT112" s="817"/>
      <c r="DU112" s="817"/>
      <c r="DV112" s="794" t="s">
        <v>131</v>
      </c>
      <c r="DW112" s="794"/>
      <c r="DX112" s="794"/>
      <c r="DY112" s="794"/>
      <c r="DZ112" s="795"/>
    </row>
    <row r="113" spans="1:130" s="230"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26011</v>
      </c>
      <c r="AB113" s="919"/>
      <c r="AC113" s="919"/>
      <c r="AD113" s="919"/>
      <c r="AE113" s="920"/>
      <c r="AF113" s="921">
        <v>25915</v>
      </c>
      <c r="AG113" s="919"/>
      <c r="AH113" s="919"/>
      <c r="AI113" s="919"/>
      <c r="AJ113" s="920"/>
      <c r="AK113" s="921">
        <v>26699</v>
      </c>
      <c r="AL113" s="919"/>
      <c r="AM113" s="919"/>
      <c r="AN113" s="919"/>
      <c r="AO113" s="920"/>
      <c r="AP113" s="922">
        <v>1.6</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72842</v>
      </c>
      <c r="BR113" s="817"/>
      <c r="BS113" s="817"/>
      <c r="BT113" s="817"/>
      <c r="BU113" s="817"/>
      <c r="BV113" s="817">
        <v>61404</v>
      </c>
      <c r="BW113" s="817"/>
      <c r="BX113" s="817"/>
      <c r="BY113" s="817"/>
      <c r="BZ113" s="817"/>
      <c r="CA113" s="817">
        <v>49407</v>
      </c>
      <c r="CB113" s="817"/>
      <c r="CC113" s="817"/>
      <c r="CD113" s="817"/>
      <c r="CE113" s="817"/>
      <c r="CF113" s="875">
        <v>3</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19318</v>
      </c>
      <c r="AB114" s="780"/>
      <c r="AC114" s="780"/>
      <c r="AD114" s="780"/>
      <c r="AE114" s="781"/>
      <c r="AF114" s="782">
        <v>12079</v>
      </c>
      <c r="AG114" s="780"/>
      <c r="AH114" s="780"/>
      <c r="AI114" s="780"/>
      <c r="AJ114" s="781"/>
      <c r="AK114" s="782">
        <v>11969</v>
      </c>
      <c r="AL114" s="780"/>
      <c r="AM114" s="780"/>
      <c r="AN114" s="780"/>
      <c r="AO114" s="781"/>
      <c r="AP114" s="824">
        <v>0.7</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774239</v>
      </c>
      <c r="BR114" s="817"/>
      <c r="BS114" s="817"/>
      <c r="BT114" s="817"/>
      <c r="BU114" s="817"/>
      <c r="BV114" s="817">
        <v>730044</v>
      </c>
      <c r="BW114" s="817"/>
      <c r="BX114" s="817"/>
      <c r="BY114" s="817"/>
      <c r="BZ114" s="817"/>
      <c r="CA114" s="817">
        <v>735502</v>
      </c>
      <c r="CB114" s="817"/>
      <c r="CC114" s="817"/>
      <c r="CD114" s="817"/>
      <c r="CE114" s="817"/>
      <c r="CF114" s="875">
        <v>45.3</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436</v>
      </c>
      <c r="CB115" s="817"/>
      <c r="CC115" s="817"/>
      <c r="CD115" s="817"/>
      <c r="CE115" s="817"/>
      <c r="CF115" s="875" t="s">
        <v>131</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146</v>
      </c>
      <c r="AB116" s="780"/>
      <c r="AC116" s="780"/>
      <c r="AD116" s="780"/>
      <c r="AE116" s="781"/>
      <c r="AF116" s="782">
        <v>138</v>
      </c>
      <c r="AG116" s="780"/>
      <c r="AH116" s="780"/>
      <c r="AI116" s="780"/>
      <c r="AJ116" s="781"/>
      <c r="AK116" s="782">
        <v>276</v>
      </c>
      <c r="AL116" s="780"/>
      <c r="AM116" s="780"/>
      <c r="AN116" s="780"/>
      <c r="AO116" s="781"/>
      <c r="AP116" s="824">
        <v>0</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168364</v>
      </c>
      <c r="DH116" s="780"/>
      <c r="DI116" s="780"/>
      <c r="DJ116" s="780"/>
      <c r="DK116" s="781"/>
      <c r="DL116" s="782">
        <v>149580</v>
      </c>
      <c r="DM116" s="780"/>
      <c r="DN116" s="780"/>
      <c r="DO116" s="780"/>
      <c r="DP116" s="781"/>
      <c r="DQ116" s="782">
        <v>128856</v>
      </c>
      <c r="DR116" s="780"/>
      <c r="DS116" s="780"/>
      <c r="DT116" s="780"/>
      <c r="DU116" s="781"/>
      <c r="DV116" s="824">
        <v>7.9</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302796</v>
      </c>
      <c r="AB117" s="903"/>
      <c r="AC117" s="903"/>
      <c r="AD117" s="903"/>
      <c r="AE117" s="904"/>
      <c r="AF117" s="905">
        <v>330542</v>
      </c>
      <c r="AG117" s="903"/>
      <c r="AH117" s="903"/>
      <c r="AI117" s="903"/>
      <c r="AJ117" s="904"/>
      <c r="AK117" s="905">
        <v>428178</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2">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310</v>
      </c>
      <c r="AL118" s="896"/>
      <c r="AM118" s="896"/>
      <c r="AN118" s="896"/>
      <c r="AO118" s="897"/>
      <c r="AP118" s="899" t="s">
        <v>429</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461</v>
      </c>
      <c r="BP119" s="878"/>
      <c r="BQ119" s="879">
        <v>4604639</v>
      </c>
      <c r="BR119" s="845"/>
      <c r="BS119" s="845"/>
      <c r="BT119" s="845"/>
      <c r="BU119" s="845"/>
      <c r="BV119" s="845">
        <v>4726167</v>
      </c>
      <c r="BW119" s="845"/>
      <c r="BX119" s="845"/>
      <c r="BY119" s="845"/>
      <c r="BZ119" s="845"/>
      <c r="CA119" s="845">
        <v>4625953</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2453815</v>
      </c>
      <c r="BR120" s="842"/>
      <c r="BS120" s="842"/>
      <c r="BT120" s="842"/>
      <c r="BU120" s="842"/>
      <c r="BV120" s="842">
        <v>2978301</v>
      </c>
      <c r="BW120" s="842"/>
      <c r="BX120" s="842"/>
      <c r="BY120" s="842"/>
      <c r="BZ120" s="842"/>
      <c r="CA120" s="842">
        <v>3131468</v>
      </c>
      <c r="CB120" s="842"/>
      <c r="CC120" s="842"/>
      <c r="CD120" s="842"/>
      <c r="CE120" s="842"/>
      <c r="CF120" s="866">
        <v>193.1</v>
      </c>
      <c r="CG120" s="867"/>
      <c r="CH120" s="867"/>
      <c r="CI120" s="867"/>
      <c r="CJ120" s="867"/>
      <c r="CK120" s="868" t="s">
        <v>465</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282831</v>
      </c>
      <c r="DH120" s="842"/>
      <c r="DI120" s="842"/>
      <c r="DJ120" s="842"/>
      <c r="DK120" s="842"/>
      <c r="DL120" s="842">
        <v>275873</v>
      </c>
      <c r="DM120" s="842"/>
      <c r="DN120" s="842"/>
      <c r="DO120" s="842"/>
      <c r="DP120" s="842"/>
      <c r="DQ120" s="842">
        <v>320559</v>
      </c>
      <c r="DR120" s="842"/>
      <c r="DS120" s="842"/>
      <c r="DT120" s="842"/>
      <c r="DU120" s="842"/>
      <c r="DV120" s="843">
        <v>19.8</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3487</v>
      </c>
      <c r="BR121" s="817"/>
      <c r="BS121" s="817"/>
      <c r="BT121" s="817"/>
      <c r="BU121" s="817"/>
      <c r="BV121" s="817">
        <v>3081</v>
      </c>
      <c r="BW121" s="817"/>
      <c r="BX121" s="817"/>
      <c r="BY121" s="817"/>
      <c r="BZ121" s="817"/>
      <c r="CA121" s="817">
        <v>2667</v>
      </c>
      <c r="CB121" s="817"/>
      <c r="CC121" s="817"/>
      <c r="CD121" s="817"/>
      <c r="CE121" s="817"/>
      <c r="CF121" s="875">
        <v>0.2</v>
      </c>
      <c r="CG121" s="876"/>
      <c r="CH121" s="876"/>
      <c r="CI121" s="876"/>
      <c r="CJ121" s="876"/>
      <c r="CK121" s="869"/>
      <c r="CL121" s="855"/>
      <c r="CM121" s="855"/>
      <c r="CN121" s="855"/>
      <c r="CO121" s="856"/>
      <c r="CP121" s="835" t="s">
        <v>405</v>
      </c>
      <c r="CQ121" s="836"/>
      <c r="CR121" s="836"/>
      <c r="CS121" s="836"/>
      <c r="CT121" s="836"/>
      <c r="CU121" s="836"/>
      <c r="CV121" s="836"/>
      <c r="CW121" s="836"/>
      <c r="CX121" s="836"/>
      <c r="CY121" s="836"/>
      <c r="CZ121" s="836"/>
      <c r="DA121" s="836"/>
      <c r="DB121" s="836"/>
      <c r="DC121" s="836"/>
      <c r="DD121" s="836"/>
      <c r="DE121" s="836"/>
      <c r="DF121" s="837"/>
      <c r="DG121" s="816" t="s">
        <v>131</v>
      </c>
      <c r="DH121" s="817"/>
      <c r="DI121" s="817"/>
      <c r="DJ121" s="817"/>
      <c r="DK121" s="817"/>
      <c r="DL121" s="817" t="s">
        <v>131</v>
      </c>
      <c r="DM121" s="817"/>
      <c r="DN121" s="817"/>
      <c r="DO121" s="817"/>
      <c r="DP121" s="817"/>
      <c r="DQ121" s="817">
        <v>3631</v>
      </c>
      <c r="DR121" s="817"/>
      <c r="DS121" s="817"/>
      <c r="DT121" s="817"/>
      <c r="DU121" s="817"/>
      <c r="DV121" s="794">
        <v>0.2</v>
      </c>
      <c r="DW121" s="794"/>
      <c r="DX121" s="794"/>
      <c r="DY121" s="794"/>
      <c r="DZ121" s="795"/>
    </row>
    <row r="122" spans="1:130" s="230"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2406960</v>
      </c>
      <c r="BR122" s="845"/>
      <c r="BS122" s="845"/>
      <c r="BT122" s="845"/>
      <c r="BU122" s="845"/>
      <c r="BV122" s="845">
        <v>2535401</v>
      </c>
      <c r="BW122" s="845"/>
      <c r="BX122" s="845"/>
      <c r="BY122" s="845"/>
      <c r="BZ122" s="845"/>
      <c r="CA122" s="845">
        <v>2486125</v>
      </c>
      <c r="CB122" s="845"/>
      <c r="CC122" s="845"/>
      <c r="CD122" s="845"/>
      <c r="CE122" s="845"/>
      <c r="CF122" s="846">
        <v>153.30000000000001</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469</v>
      </c>
      <c r="BP123" s="878"/>
      <c r="BQ123" s="832">
        <v>4864262</v>
      </c>
      <c r="BR123" s="833"/>
      <c r="BS123" s="833"/>
      <c r="BT123" s="833"/>
      <c r="BU123" s="833"/>
      <c r="BV123" s="833">
        <v>5516783</v>
      </c>
      <c r="BW123" s="833"/>
      <c r="BX123" s="833"/>
      <c r="BY123" s="833"/>
      <c r="BZ123" s="833"/>
      <c r="CA123" s="833">
        <v>5620260</v>
      </c>
      <c r="CB123" s="833"/>
      <c r="CC123" s="833"/>
      <c r="CD123" s="833"/>
      <c r="CE123" s="833"/>
      <c r="CF123" s="748"/>
      <c r="CG123" s="749"/>
      <c r="CH123" s="749"/>
      <c r="CI123" s="749"/>
      <c r="CJ123" s="834"/>
      <c r="CK123" s="869"/>
      <c r="CL123" s="855"/>
      <c r="CM123" s="855"/>
      <c r="CN123" s="855"/>
      <c r="CO123" s="856"/>
      <c r="CP123" s="835" t="s">
        <v>470</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2">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5">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474</v>
      </c>
      <c r="AB128" s="801"/>
      <c r="AC128" s="801"/>
      <c r="AD128" s="801"/>
      <c r="AE128" s="802"/>
      <c r="AF128" s="803" t="s">
        <v>131</v>
      </c>
      <c r="AG128" s="801"/>
      <c r="AH128" s="801"/>
      <c r="AI128" s="801"/>
      <c r="AJ128" s="802"/>
      <c r="AK128" s="803">
        <v>474</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1712264</v>
      </c>
      <c r="AB129" s="780"/>
      <c r="AC129" s="780"/>
      <c r="AD129" s="780"/>
      <c r="AE129" s="781"/>
      <c r="AF129" s="782">
        <v>1899656</v>
      </c>
      <c r="AG129" s="780"/>
      <c r="AH129" s="780"/>
      <c r="AI129" s="780"/>
      <c r="AJ129" s="781"/>
      <c r="AK129" s="782">
        <v>1887850</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208837</v>
      </c>
      <c r="AB130" s="780"/>
      <c r="AC130" s="780"/>
      <c r="AD130" s="780"/>
      <c r="AE130" s="781"/>
      <c r="AF130" s="782">
        <v>228571</v>
      </c>
      <c r="AG130" s="780"/>
      <c r="AH130" s="780"/>
      <c r="AI130" s="780"/>
      <c r="AJ130" s="781"/>
      <c r="AK130" s="782">
        <v>265972</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7.4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1503427</v>
      </c>
      <c r="AB131" s="764"/>
      <c r="AC131" s="764"/>
      <c r="AD131" s="764"/>
      <c r="AE131" s="765"/>
      <c r="AF131" s="766">
        <v>1671085</v>
      </c>
      <c r="AG131" s="764"/>
      <c r="AH131" s="764"/>
      <c r="AI131" s="764"/>
      <c r="AJ131" s="765"/>
      <c r="AK131" s="766">
        <v>1621878</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6.2181269859999997</v>
      </c>
      <c r="AB132" s="745"/>
      <c r="AC132" s="745"/>
      <c r="AD132" s="745"/>
      <c r="AE132" s="746"/>
      <c r="AF132" s="747">
        <v>6.1020833769999996</v>
      </c>
      <c r="AG132" s="745"/>
      <c r="AH132" s="745"/>
      <c r="AI132" s="745"/>
      <c r="AJ132" s="746"/>
      <c r="AK132" s="747">
        <v>9.9718967759999995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5.6</v>
      </c>
      <c r="AB133" s="724"/>
      <c r="AC133" s="724"/>
      <c r="AD133" s="724"/>
      <c r="AE133" s="725"/>
      <c r="AF133" s="723">
        <v>6.2</v>
      </c>
      <c r="AG133" s="724"/>
      <c r="AH133" s="724"/>
      <c r="AI133" s="724"/>
      <c r="AJ133" s="725"/>
      <c r="AK133" s="723">
        <v>7.4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VFAO9s2OpLJke7mB09TrZsNNIzn5K/wD+X5HbgycaK2G3gfosJDn3SPWG9QE5y1JSTJeDgwgmP5mG50zyXzMQ==" saltValue="BB1m4iz6J4mXqixXbeCI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AP73:AT73"/>
    <mergeCell ref="AU73:AY73"/>
    <mergeCell ref="Q73:U73"/>
    <mergeCell ref="V73:Z73"/>
    <mergeCell ref="AA73:AE73"/>
    <mergeCell ref="AF73:AJ73"/>
    <mergeCell ref="AK73:AO73"/>
    <mergeCell ref="DL7:DP7"/>
    <mergeCell ref="DQ7:DU7"/>
    <mergeCell ref="DV7:DZ7"/>
    <mergeCell ref="B8:P8"/>
    <mergeCell ref="Q8:U8"/>
    <mergeCell ref="V8:Z8"/>
    <mergeCell ref="AA8:AE8"/>
    <mergeCell ref="AF8:AJ8"/>
    <mergeCell ref="AK8:AO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B73:P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XuiEF3NgVGQXa+wKwmLJvaQhd1fF4J7nK531PcpVYx9FKIkPmhMosqAbUhsZrrpr2xPfwuSrQ7sJ/w7io0X1g==" saltValue="FJtuEc1Bmjue2oM68mYQ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Jx65+/OCa8SzZSiN57S2/cOhMXp93CMjUVhNM10WOsXluhUQX0t733tCzWtHzEicjJS2mzZonh4JFvFY3/8kg==" saltValue="M/UEPVqguifPeHDN4ZaV0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504</v>
      </c>
      <c r="AL9" s="1133"/>
      <c r="AM9" s="1133"/>
      <c r="AN9" s="1134"/>
      <c r="AO9" s="281">
        <v>637026</v>
      </c>
      <c r="AP9" s="281">
        <v>276847</v>
      </c>
      <c r="AQ9" s="282">
        <v>255467</v>
      </c>
      <c r="AR9" s="283">
        <v>8.4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505</v>
      </c>
      <c r="AL10" s="1133"/>
      <c r="AM10" s="1133"/>
      <c r="AN10" s="1134"/>
      <c r="AO10" s="284">
        <v>6813</v>
      </c>
      <c r="AP10" s="284">
        <v>2961</v>
      </c>
      <c r="AQ10" s="285">
        <v>29275</v>
      </c>
      <c r="AR10" s="286">
        <v>-89.9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506</v>
      </c>
      <c r="AL11" s="1133"/>
      <c r="AM11" s="1133"/>
      <c r="AN11" s="1134"/>
      <c r="AO11" s="284">
        <v>2820</v>
      </c>
      <c r="AP11" s="284">
        <v>1226</v>
      </c>
      <c r="AQ11" s="285">
        <v>3959</v>
      </c>
      <c r="AR11" s="286">
        <v>-69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507</v>
      </c>
      <c r="AL12" s="1133"/>
      <c r="AM12" s="1133"/>
      <c r="AN12" s="1134"/>
      <c r="AO12" s="284" t="s">
        <v>508</v>
      </c>
      <c r="AP12" s="284" t="s">
        <v>508</v>
      </c>
      <c r="AQ12" s="285" t="s">
        <v>508</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509</v>
      </c>
      <c r="AL13" s="1133"/>
      <c r="AM13" s="1133"/>
      <c r="AN13" s="1134"/>
      <c r="AO13" s="284">
        <v>27067</v>
      </c>
      <c r="AP13" s="284">
        <v>11763</v>
      </c>
      <c r="AQ13" s="285">
        <v>9349</v>
      </c>
      <c r="AR13" s="286">
        <v>25.8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510</v>
      </c>
      <c r="AL14" s="1133"/>
      <c r="AM14" s="1133"/>
      <c r="AN14" s="1134"/>
      <c r="AO14" s="284">
        <v>38849</v>
      </c>
      <c r="AP14" s="284">
        <v>16884</v>
      </c>
      <c r="AQ14" s="285">
        <v>4659</v>
      </c>
      <c r="AR14" s="286">
        <v>262.39999999999998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511</v>
      </c>
      <c r="AL15" s="1136"/>
      <c r="AM15" s="1136"/>
      <c r="AN15" s="1137"/>
      <c r="AO15" s="284">
        <v>-57471</v>
      </c>
      <c r="AP15" s="284">
        <v>-24977</v>
      </c>
      <c r="AQ15" s="285">
        <v>-18111</v>
      </c>
      <c r="AR15" s="286">
        <v>37.9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190</v>
      </c>
      <c r="AL16" s="1136"/>
      <c r="AM16" s="1136"/>
      <c r="AN16" s="1137"/>
      <c r="AO16" s="284">
        <v>655104</v>
      </c>
      <c r="AP16" s="284">
        <v>284704</v>
      </c>
      <c r="AQ16" s="285">
        <v>284598</v>
      </c>
      <c r="AR16" s="286">
        <v>0</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516</v>
      </c>
      <c r="AL21" s="1139"/>
      <c r="AM21" s="1139"/>
      <c r="AN21" s="1140"/>
      <c r="AO21" s="297">
        <v>38.24</v>
      </c>
      <c r="AP21" s="298">
        <v>25.07</v>
      </c>
      <c r="AQ21" s="299">
        <v>13.17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517</v>
      </c>
      <c r="AL22" s="1139"/>
      <c r="AM22" s="1139"/>
      <c r="AN22" s="1140"/>
      <c r="AO22" s="302">
        <v>90.5</v>
      </c>
      <c r="AP22" s="303">
        <v>94.5</v>
      </c>
      <c r="AQ22" s="304">
        <v>-4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1" t="s">
        <v>518</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521</v>
      </c>
      <c r="AL32" s="1123"/>
      <c r="AM32" s="1123"/>
      <c r="AN32" s="1124"/>
      <c r="AO32" s="312">
        <v>389234</v>
      </c>
      <c r="AP32" s="312">
        <v>169159</v>
      </c>
      <c r="AQ32" s="313">
        <v>156764</v>
      </c>
      <c r="AR32" s="314">
        <v>7.9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522</v>
      </c>
      <c r="AL33" s="1123"/>
      <c r="AM33" s="1123"/>
      <c r="AN33" s="1124"/>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523</v>
      </c>
      <c r="AL34" s="1123"/>
      <c r="AM34" s="1123"/>
      <c r="AN34" s="1124"/>
      <c r="AO34" s="312" t="s">
        <v>508</v>
      </c>
      <c r="AP34" s="312" t="s">
        <v>508</v>
      </c>
      <c r="AQ34" s="313" t="s">
        <v>508</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524</v>
      </c>
      <c r="AL35" s="1123"/>
      <c r="AM35" s="1123"/>
      <c r="AN35" s="1124"/>
      <c r="AO35" s="312">
        <v>26699</v>
      </c>
      <c r="AP35" s="312">
        <v>11603</v>
      </c>
      <c r="AQ35" s="313">
        <v>30923</v>
      </c>
      <c r="AR35" s="314">
        <v>-62.5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525</v>
      </c>
      <c r="AL36" s="1123"/>
      <c r="AM36" s="1123"/>
      <c r="AN36" s="1124"/>
      <c r="AO36" s="312">
        <v>11969</v>
      </c>
      <c r="AP36" s="312">
        <v>5202</v>
      </c>
      <c r="AQ36" s="313">
        <v>4657</v>
      </c>
      <c r="AR36" s="314">
        <v>11.7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526</v>
      </c>
      <c r="AL37" s="1123"/>
      <c r="AM37" s="1123"/>
      <c r="AN37" s="1124"/>
      <c r="AO37" s="312" t="s">
        <v>508</v>
      </c>
      <c r="AP37" s="312" t="s">
        <v>508</v>
      </c>
      <c r="AQ37" s="313">
        <v>888</v>
      </c>
      <c r="AR37" s="314" t="s">
        <v>508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527</v>
      </c>
      <c r="AL38" s="1126"/>
      <c r="AM38" s="1126"/>
      <c r="AN38" s="1127"/>
      <c r="AO38" s="315">
        <v>276</v>
      </c>
      <c r="AP38" s="315">
        <v>120</v>
      </c>
      <c r="AQ38" s="316">
        <v>21</v>
      </c>
      <c r="AR38" s="304">
        <v>471.4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528</v>
      </c>
      <c r="AL39" s="1126"/>
      <c r="AM39" s="1126"/>
      <c r="AN39" s="1127"/>
      <c r="AO39" s="312">
        <v>-474</v>
      </c>
      <c r="AP39" s="312">
        <v>-206</v>
      </c>
      <c r="AQ39" s="313">
        <v>-6724</v>
      </c>
      <c r="AR39" s="314">
        <v>-96.9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529</v>
      </c>
      <c r="AL40" s="1123"/>
      <c r="AM40" s="1123"/>
      <c r="AN40" s="1124"/>
      <c r="AO40" s="312">
        <v>-265972</v>
      </c>
      <c r="AP40" s="312">
        <v>-115590</v>
      </c>
      <c r="AQ40" s="313">
        <v>-136123</v>
      </c>
      <c r="AR40" s="314">
        <v>-15.1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303</v>
      </c>
      <c r="AL41" s="1129"/>
      <c r="AM41" s="1129"/>
      <c r="AN41" s="1130"/>
      <c r="AO41" s="312">
        <v>161732</v>
      </c>
      <c r="AP41" s="312">
        <v>70288</v>
      </c>
      <c r="AQ41" s="313">
        <v>50405</v>
      </c>
      <c r="AR41" s="314">
        <v>39.4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499</v>
      </c>
      <c r="AN49" s="1117" t="s">
        <v>533</v>
      </c>
      <c r="AO49" s="1118"/>
      <c r="AP49" s="1118"/>
      <c r="AQ49" s="1118"/>
      <c r="AR49" s="111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1545735</v>
      </c>
      <c r="AN51" s="334">
        <v>623029</v>
      </c>
      <c r="AO51" s="335">
        <v>42</v>
      </c>
      <c r="AP51" s="336">
        <v>289738</v>
      </c>
      <c r="AQ51" s="337">
        <v>-8.6999999999999993</v>
      </c>
      <c r="AR51" s="338">
        <v>50.7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1471338</v>
      </c>
      <c r="AN52" s="342">
        <v>593042</v>
      </c>
      <c r="AO52" s="343">
        <v>64.099999999999994</v>
      </c>
      <c r="AP52" s="344">
        <v>156238</v>
      </c>
      <c r="AQ52" s="345">
        <v>-4.9000000000000004</v>
      </c>
      <c r="AR52" s="346">
        <v>69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1260945</v>
      </c>
      <c r="AN53" s="334">
        <v>519977</v>
      </c>
      <c r="AO53" s="335">
        <v>-16.5</v>
      </c>
      <c r="AP53" s="336">
        <v>316937</v>
      </c>
      <c r="AQ53" s="337">
        <v>9.4</v>
      </c>
      <c r="AR53" s="338">
        <v>-25.9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1185683</v>
      </c>
      <c r="AN54" s="342">
        <v>488941</v>
      </c>
      <c r="AO54" s="343">
        <v>-17.600000000000001</v>
      </c>
      <c r="AP54" s="344">
        <v>199150</v>
      </c>
      <c r="AQ54" s="345">
        <v>27.5</v>
      </c>
      <c r="AR54" s="346">
        <v>-45.1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1159784</v>
      </c>
      <c r="AN55" s="334">
        <v>486691</v>
      </c>
      <c r="AO55" s="335">
        <v>-6.4</v>
      </c>
      <c r="AP55" s="336">
        <v>332350</v>
      </c>
      <c r="AQ55" s="337">
        <v>4.9000000000000004</v>
      </c>
      <c r="AR55" s="338">
        <v>-11.3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1065847</v>
      </c>
      <c r="AN56" s="342">
        <v>447271</v>
      </c>
      <c r="AO56" s="343">
        <v>-8.5</v>
      </c>
      <c r="AP56" s="344">
        <v>200453</v>
      </c>
      <c r="AQ56" s="345">
        <v>0.7</v>
      </c>
      <c r="AR56" s="346">
        <v>-9.1999999999999993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1074956</v>
      </c>
      <c r="AN57" s="334">
        <v>455104</v>
      </c>
      <c r="AO57" s="335">
        <v>-6.5</v>
      </c>
      <c r="AP57" s="336">
        <v>362690</v>
      </c>
      <c r="AQ57" s="337">
        <v>9.1</v>
      </c>
      <c r="AR57" s="338">
        <v>-15.6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1020614</v>
      </c>
      <c r="AN58" s="342">
        <v>432097</v>
      </c>
      <c r="AO58" s="343">
        <v>-3.4</v>
      </c>
      <c r="AP58" s="344">
        <v>172580</v>
      </c>
      <c r="AQ58" s="345">
        <v>-13.9</v>
      </c>
      <c r="AR58" s="346">
        <v>10.5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973973</v>
      </c>
      <c r="AN59" s="334">
        <v>423282</v>
      </c>
      <c r="AO59" s="335">
        <v>-7</v>
      </c>
      <c r="AP59" s="336">
        <v>296093</v>
      </c>
      <c r="AQ59" s="337">
        <v>-18.399999999999999</v>
      </c>
      <c r="AR59" s="338">
        <v>11.4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849785</v>
      </c>
      <c r="AN60" s="342">
        <v>369311</v>
      </c>
      <c r="AO60" s="343">
        <v>-14.5</v>
      </c>
      <c r="AP60" s="344">
        <v>140545</v>
      </c>
      <c r="AQ60" s="345">
        <v>-18.600000000000001</v>
      </c>
      <c r="AR60" s="346">
        <v>4.0999999999999996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1203079</v>
      </c>
      <c r="AN61" s="349">
        <v>501617</v>
      </c>
      <c r="AO61" s="350">
        <v>1.1000000000000001</v>
      </c>
      <c r="AP61" s="351">
        <v>319562</v>
      </c>
      <c r="AQ61" s="352">
        <v>-0.7</v>
      </c>
      <c r="AR61" s="338">
        <v>1.8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1118653</v>
      </c>
      <c r="AN62" s="342">
        <v>466132</v>
      </c>
      <c r="AO62" s="343">
        <v>4</v>
      </c>
      <c r="AP62" s="344">
        <v>173793</v>
      </c>
      <c r="AQ62" s="345">
        <v>-1.8</v>
      </c>
      <c r="AR62" s="346">
        <v>5.8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fY4aAX4h/yEV+CsCz5dSGoosfQ6xJ75ckY7F4Jsq7smFea6U/KFhV6qaKLK+tbCrUaeBbhFz4dGvrIUrn+nCEA==" saltValue="9zHZRV/eKH4qIusc26af6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1" spans="125:125" ht="13.5" hidden="1" customHeight="1" x14ac:dyDescent="0.2">
      <c r="DU121" s="259"/>
    </row>
  </sheetData>
  <sheetProtection algorithmName="SHA-512" hashValue="vXc8+VJkFUNOhf43x2Fp09b1BOK22eQvLsl0PkHb22QYyBFZT4kj2LUXookngrlryaziPJOf+dv+9vxLImHJ/A==" saltValue="tlhNBXbV0Gs0tz4H2WVQ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nk4I64+Y58qlEXoPowZm1Fq7cNKaFjh0M0sWjGcvthxQuPAG1keIvnkdc9dSi3i12HbkLa8HJG/qw5ymWx/iZw==" saltValue="Uf3XNtvg7ABhol+uKpXr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41" t="s">
        <v>3</v>
      </c>
      <c r="D47" s="1141"/>
      <c r="E47" s="1142"/>
      <c r="F47" s="11">
        <v>26.74</v>
      </c>
      <c r="G47" s="12">
        <v>27.05</v>
      </c>
      <c r="H47" s="12">
        <v>26.14</v>
      </c>
      <c r="I47" s="12">
        <v>25.75</v>
      </c>
      <c r="J47" s="13">
        <v>31.13</v>
      </c>
    </row>
    <row r="48" spans="2:10" ht="57.75" customHeight="1" x14ac:dyDescent="0.2">
      <c r="B48" s="14"/>
      <c r="C48" s="1143" t="s">
        <v>4</v>
      </c>
      <c r="D48" s="1143"/>
      <c r="E48" s="1144"/>
      <c r="F48" s="15">
        <v>8.2100000000000009</v>
      </c>
      <c r="G48" s="16">
        <v>9.76</v>
      </c>
      <c r="H48" s="16">
        <v>6.68</v>
      </c>
      <c r="I48" s="16">
        <v>10.36</v>
      </c>
      <c r="J48" s="17">
        <v>9.23</v>
      </c>
    </row>
    <row r="49" spans="2:10" ht="57.75" customHeight="1" thickBot="1" x14ac:dyDescent="0.25">
      <c r="B49" s="18"/>
      <c r="C49" s="1145" t="s">
        <v>5</v>
      </c>
      <c r="D49" s="1145"/>
      <c r="E49" s="1146"/>
      <c r="F49" s="19" t="s">
        <v>554</v>
      </c>
      <c r="G49" s="20">
        <v>1.84</v>
      </c>
      <c r="H49" s="20" t="s">
        <v>555</v>
      </c>
      <c r="I49" s="20">
        <v>6.19</v>
      </c>
      <c r="J49" s="21">
        <v>4.0199999999999996</v>
      </c>
    </row>
    <row r="50" spans="2:10" ht="13.2" x14ac:dyDescent="0.2"/>
  </sheetData>
  <sheetProtection algorithmName="SHA-512" hashValue="Mw+kskAaX1wmdnOg9b5lbP1a++Ku5gv9Qor4cZ37JprtPpHFltt10No/e4PiDLSDgqfUtbqrxuJ4dlA+PnLuDw==" saltValue="JUJOf6wdYSSYI7+xgP6S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2024-03-08T06:29:41Z</cp:lastPrinted>
  <dcterms:created xsi:type="dcterms:W3CDTF">2024-02-05T00:58:25Z</dcterms:created>
  <dcterms:modified xsi:type="dcterms:W3CDTF">2024-03-19T10:21:42Z</dcterms:modified>
  <cp:category/>
</cp:coreProperties>
</file>