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mc:Choice Requires="x15">
      <x15ac:absPath xmlns:x15ac="http://schemas.microsoft.com/office/spreadsheetml/2010/11/ac" url="\\ep23sf01\m700226\send_無害化\"/>
    </mc:Choice>
  </mc:AlternateContent>
  <xr:revisionPtr revIDLastSave="0" documentId="8_{AE727697-46CA-41DC-82B6-EBB2F3C9D822}" xr6:coauthVersionLast="47" xr6:coauthVersionMax="47" xr10:uidLastSave="{00000000-0000-0000-0000-000000000000}"/>
  <bookViews>
    <workbookView xWindow="-120" yWindow="-120" windowWidth="29040" windowHeight="15840" firstSheet="14" activeTab="14"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<sst xmlns="http://schemas.openxmlformats.org/spreadsheetml/2006/main" count="1129" uniqueCount="606">
  <si>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</si>
  <si>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</si>
  <si>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</si>
  <si>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</si>
  <si>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</si>
  <si>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</si>
  <si>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</si>
  <si>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</si>
  <si>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</si>
  <si>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</si>
  <si>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</si>
  <si>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</si>
  <si>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</si>
  <si>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</si>
  <si>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</si>
  <si>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</si>
  <si>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</si>
  <si>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</si>
  <si>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</si>
  <si>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</si>
  <si>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</si>
  <si>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</si>
  <si>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</si>
  <si>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</si>
  <si>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</si>
  <si>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</si>
  <si>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</si>
  <si>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</si>
  <si>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</si>
  <si>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</si>
  <si>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</si>
  <si>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</si>
  <si>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</si>
  <si>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</si>
  <si>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</si>
  <si>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</si>
  <si>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</si>
  <si>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</si>
  <si>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</si>
  <si>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</si>
  <si>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</si>
  <si>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</si>
  <si>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</si>
  <si>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</si>
  <si>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</si>
  <si>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</si>
  <si>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</si>
  <si>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</si>
  <si>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</si>
  <si>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</si>
  <si>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</si>
  <si>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</si>
  <si>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</si>
  <si>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</si>
  <si>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</si>
  <si>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</si>
  <si>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</si>
  <si>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</si>
  <si>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</si>
  <si>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</si>
  <si>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</si>
  <si>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</si>
  <si>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</si>
  <si>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</si>
  <si>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</si>
  <si>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</si>
  <si>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</si>
  <si>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</si>
  <si>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</si>
  <si>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</si>
  <si>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</si>
  <si>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</si>
  <si>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</si>
  <si>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</si>
  <si>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</si>
  <si>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</si>
  <si>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</si>
  <si>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</si>
  <si>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</si>
  <si>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</si>
  <si>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</si>
  <si>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</si>
  <si>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</si>
  <si>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</si>
  <si>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</si>
  <si>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</si>
  <si>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</si>
  <si>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</si>
  <si>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</si>
  <si>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</si>
  <si>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</si>
  <si>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</si>
  <si>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</si>
  <si>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</si>
  <si>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</si>
  <si>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</si>
  <si>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</si>
  <si>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</si>
  <si>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三宅村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</si>
  <si>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</si>
  <si>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</si>
  <si>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</si>
  <si>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</si>
  <si>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</si>
  <si>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</si>
  <si>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</si>
  <si>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</si>
  <si>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</si>
  <si>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</si>
  <si>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</si>
  <si>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</si>
  <si>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</si>
  <si>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</si>
  <si>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</si>
  <si>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</si>
  <si>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</si>
  <si>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</si>
  <si>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</si>
  <si>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</si>
  <si>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</si>
  <si>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</si>
  <si>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</si>
  <si>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</si>
  <si>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</si>
  <si>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</si>
  <si>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</si>
  <si>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</si>
  <si>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</si>
  <si>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</si>
  <si>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</si>
  <si>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</si>
  <si>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</si>
  <si>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</si>
  <si>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</si>
  <si>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</si>
  <si>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</si>
  <si>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</si>
  <si>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</si>
  <si>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</si>
  <si>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</si>
  <si>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</si>
  <si>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</si>
  <si>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</si>
  <si>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</si>
  <si>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</si>
  <si>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</si>
  <si>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</si>
  <si>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</si>
  <si>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</si>
  <si>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</si>
  <si>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</si>
  <si>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</si>
  <si>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</si>
  <si>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</si>
  <si>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</si>
  <si>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</si>
  <si>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</si>
  <si>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</si>
  <si>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</si>
  <si>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</si>
  <si>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</si>
  <si>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</si>
  <si>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</si>
  <si>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</si>
  <si>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</si>
  <si>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</si>
  <si>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</si>
  <si>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</si>
  <si>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</si>
  <si>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</si>
  <si>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</si>
  <si>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</si>
  <si>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</si>
  <si>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</si>
  <si>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</si>
  <si>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</si>
  <si>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</si>
  <si>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</si>
  <si>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</si>
  <si>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</si>
  <si>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</si>
  <si>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</si>
  <si>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</si>
  <si>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</si>
  <si>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</si>
  <si>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</si>
  <si>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</si>
  <si>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</si>
  <si>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</si>
  <si>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</si>
  <si>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</si>
  <si>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</si>
  <si>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</si>
  <si>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</si>
  <si>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</si>
  <si>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</si>
  <si>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</si>
  <si>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</si>
  <si>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</si>
  <si>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</si>
  <si>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</si>
  <si>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</si>
  <si>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</si>
  <si>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</si>
  <si>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</si>
  <si>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</si>
  <si>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</si>
  <si>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</si>
  <si>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</si>
  <si>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</si>
  <si>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</si>
  <si>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</si>
  <si>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</si>
  <si>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東京都三宅村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</si>
  <si>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</si>
  <si>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</si>
  <si>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</si>
  <si>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</si>
  <si>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</si>
  <si>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</si>
  <si>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</si>
  <si>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</si>
  <si>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</si>
  <si>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</si>
  <si>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</si>
  <si>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</si>
  <si>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</si>
  <si>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</si>
  <si>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</si>
  <si>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</si>
  <si>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</si>
  <si>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</si>
  <si>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</si>
  <si>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</si>
  <si>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</si>
  <si>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</si>
  <si>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</si>
  <si>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</si>
  <si>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</si>
  <si>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</si>
  <si>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</si>
  <si>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</si>
  <si>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</si>
  <si>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</si>
  <si>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</si>
  <si>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</si>
  <si>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</si>
  <si>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</si>
  <si>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</si>
  <si>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</si>
  <si>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</si>
  <si>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</si>
  <si>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</si>
  <si>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</si>
  <si>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</si>
  <si>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</si>
  <si>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</si>
  <si>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</si>
  <si>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</si>
  <si>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</si>
  <si>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</si>
  <si>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</si>
  <si>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</si>
  <si>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</si>
  <si>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</si>
  <si>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</si>
  <si>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</si>
  <si>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</si>
  <si>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</si>
  <si>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</si>
  <si>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</si>
  <si>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</si>
  <si>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</si>
  <si>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</si>
  <si>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</si>
  <si>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</si>
  <si>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</si>
  <si>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</si>
  <si>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</si>
  <si>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</si>
  <si>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</si>
  <si>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</si>
  <si>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</si>
  <si>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</si>
  <si>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</si>
  <si>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</si>
  <si>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</si>
  <si>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</si>
  <si>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</si>
  <si>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</si>
  <si>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</si>
  <si>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</si>
  <si>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</si>
  <si>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</si>
  <si>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</si>
  <si>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</si>
  <si>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</si>
  <si>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</si>
  <si>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</si>
  <si>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</si>
  <si>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</si>
  <si>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</si>
  <si>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</si>
  <si>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</si>
  <si>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</si>
  <si>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</si>
  <si>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</si>
  <si>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</si>
  <si>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</si>
  <si>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</si>
  <si>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</si>
  <si>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</si>
  <si>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</si>
  <si>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</si>
  <si>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</si>
  <si>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</si>
  <si>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</si>
  <si>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</si>
  <si>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</si>
  <si>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</si>
  <si>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</si>
  <si>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</si>
  <si>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</si>
  <si>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</si>
  <si>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</si>
  <si>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</si>
  <si>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</si>
  <si>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</si>
  <si>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</si>
  <si>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簡易水道</t>
    <phoneticPr fontId="5"/>
  </si>
  <si>
    <t>再差引収支</t>
    <rPh sb="0" eb="1">
      <t>サイ</t>
    </rPh>
    <rPh sb="1" eb="3">
      <t>サシヒキ</t>
    </rPh>
    <rPh sb="3" eb="5">
      <t>シュウシ</t>
    </rPh>
    <phoneticPr fontId="5"/>
  </si>
  <si>
    <t>　　うち一部事務組合負担金</t>
    <phoneticPr fontId="5"/>
  </si>
  <si>
    <t>繰越金</t>
  </si>
  <si>
    <t>交通</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</si>
  <si>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</si>
  <si>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</si>
  <si>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</si>
  <si>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</si>
  <si>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</si>
  <si>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</si>
  <si>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</si>
  <si>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</si>
  <si>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</si>
  <si>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</si>
  <si>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</si>
  <si>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</si>
  <si>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</si>
  <si>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</si>
  <si>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</si>
  <si>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</si>
  <si>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</si>
  <si>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</si>
  <si>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</si>
  <si>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</si>
  <si>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</si>
  <si>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</si>
  <si>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</si>
  <si>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</si>
  <si>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</si>
  <si>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</si>
  <si>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</si>
  <si>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</si>
  <si>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</si>
  <si>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</si>
  <si>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</si>
  <si>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</si>
  <si>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</si>
  <si>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東京都三宅村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</si>
  <si>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</si>
  <si>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</si>
  <si>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</si>
  <si>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</si>
  <si>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</si>
  <si>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</si>
  <si>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</si>
  <si>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</si>
  <si>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</si>
  <si>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</si>
  <si>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</si>
  <si>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</si>
  <si>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</si>
  <si>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</si>
  <si>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</si>
  <si>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</si>
  <si>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</si>
  <si>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</si>
  <si>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</si>
  <si>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</si>
  <si>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</si>
  <si>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</si>
  <si>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</si>
  <si>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</si>
  <si>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</si>
  <si>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</si>
  <si>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</si>
  <si>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</si>
  <si>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</si>
  <si>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</si>
  <si>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</si>
  <si>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</si>
  <si>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</si>
  <si>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</si>
  <si>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</si>
  <si>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国民健康保険（直診勘定）特別会計</t>
    <phoneticPr fontId="5"/>
  </si>
  <si>
    <t>介護保険（保険事業勘定）特別会計</t>
    <phoneticPr fontId="5"/>
  </si>
  <si>
    <t>後期高齢者医療特別会計</t>
    <phoneticPr fontId="5"/>
  </si>
  <si>
    <t>旅客自動車運送事業会計</t>
    <phoneticPr fontId="5"/>
  </si>
  <si>
    <t>法適用企業</t>
    <phoneticPr fontId="5"/>
  </si>
  <si>
    <t>簡易水道事業会計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</si>
  <si>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</si>
  <si>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</si>
  <si>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</si>
  <si>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</si>
  <si>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</si>
  <si>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</si>
  <si>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</si>
  <si>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</si>
  <si>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</si>
  <si>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</si>
  <si>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</si>
  <si>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</si>
  <si>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</si>
  <si>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</si>
  <si>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</si>
  <si>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</si>
  <si>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</si>
  <si>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</si>
  <si>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</si>
  <si>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</si>
  <si>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</si>
  <si>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</si>
  <si>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</si>
  <si>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</si>
  <si>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</si>
  <si>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</si>
  <si>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</si>
  <si>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</si>
  <si>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</si>
  <si>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</si>
  <si>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</si>
  <si>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</si>
  <si>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</si>
  <si>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</si>
  <si>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</si>
  <si>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</si>
  <si>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</si>
  <si>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</si>
  <si>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</si>
  <si>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</si>
  <si>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</si>
  <si>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</si>
  <si>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</si>
  <si>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</si>
  <si>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</si>
  <si>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</si>
  <si>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</si>
  <si>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</si>
  <si>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</si>
  <si>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</si>
  <si>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</si>
  <si>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</si>
  <si>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</si>
  <si>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</si>
  <si>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</si>
  <si>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</si>
  <si>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</si>
  <si>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</si>
  <si>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</si>
  <si>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</si>
  <si>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</si>
  <si>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</si>
  <si>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介護保険（保険事業勘定）特別会計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</si>
  <si>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</si>
  <si>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</si>
  <si>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</si>
  <si>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国民健康保険（事業勘定）特別会計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</si>
  <si>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</si>
  <si>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</si>
  <si>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</si>
  <si>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</si>
  <si>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</si>
  <si>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</si>
  <si>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</si>
  <si>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</si>
  <si>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</si>
  <si>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</si>
  <si>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</si>
  <si>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</si>
  <si>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</si>
  <si>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</si>
  <si>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</si>
  <si>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</si>
  <si>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</si>
  <si>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</si>
  <si>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</si>
  <si>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</si>
  <si>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</si>
  <si>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</si>
  <si>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</si>
  <si>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</si>
  <si>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</si>
  <si>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</si>
  <si>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</si>
  <si>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</si>
  <si>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</si>
  <si>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</si>
  <si>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</si>
  <si>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</si>
  <si>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</si>
  <si>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</si>
  <si>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</si>
  <si>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</si>
  <si>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</si>
  <si>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</si>
  <si>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</si>
  <si>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</si>
  <si>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</si>
  <si>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</si>
  <si>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</si>
  <si>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</si>
  <si>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</si>
  <si>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</si>
  <si>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</si>
  <si>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</si>
  <si>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</si>
  <si>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</si>
  <si>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</si>
  <si>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</si>
  <si>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</si>
  <si>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</si>
  <si>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</si>
  <si>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</si>
  <si>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</si>
  <si>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</si>
  <si>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</si>
  <si>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</si>
  <si>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</si>
  <si>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</si>
  <si>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</si>
  <si>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</si>
  <si>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</si>
  <si>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</si>
  <si>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</si>
  <si>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</si>
  <si>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</si>
  <si>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</si>
  <si>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</si>
  <si>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</si>
  <si>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</si>
  <si>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</si>
  <si>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</si>
  <si>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</si>
  <si>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</si>
  <si>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</si>
  <si>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</si>
  <si>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</si>
  <si>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</si>
  <si>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</si>
  <si>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</si>
  <si>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</si>
  <si>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</si>
  <si>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</si>
  <si>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0.81</t>
  </si>
  <si>
    <t>▲ 1.17</t>
  </si>
  <si>
    <t>▲ 1.24</t>
  </si>
  <si>
    <t>一般会計</t>
  </si>
  <si>
    <t>旅客自動車運送事業会計</t>
  </si>
  <si>
    <t>介護保険（保険事業勘定）特別会計</t>
  </si>
  <si>
    <t>簡易水道事業会計</t>
  </si>
  <si>
    <t>国民健康保険（事業勘定）特別会計</t>
  </si>
  <si>
    <t>後期高齢者医療特別会計</t>
  </si>
  <si>
    <t>国民健康保険（直診勘定）特別会計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</si>
  <si>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</si>
  <si>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</si>
  <si>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</si>
  <si>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</si>
  <si>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</si>
  <si>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</si>
  <si>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</si>
  <si>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</si>
  <si>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庁舎建設基金</t>
    <rPh sb="0" eb="2">
      <t>チョウシャ</t>
    </rPh>
    <rPh sb="2" eb="4">
      <t>ケンセツ</t>
    </rPh>
    <rPh sb="4" eb="6">
      <t>キキン</t>
    </rPh>
    <phoneticPr fontId="5"/>
  </si>
  <si>
    <t>環境保全基金</t>
    <rPh sb="0" eb="2">
      <t>カンキョウ</t>
    </rPh>
    <rPh sb="2" eb="4">
      <t>ホゼン</t>
    </rPh>
    <rPh sb="4" eb="6">
      <t>キキン</t>
    </rPh>
    <phoneticPr fontId="5"/>
  </si>
  <si>
    <t>ふるさと振興基金</t>
    <rPh sb="4" eb="6">
      <t>シンコウ</t>
    </rPh>
    <rPh sb="6" eb="8">
      <t>キキン</t>
    </rPh>
    <phoneticPr fontId="5"/>
  </si>
  <si>
    <t>公共施設整備基金</t>
    <rPh sb="0" eb="2">
      <t>コウキョウ</t>
    </rPh>
    <rPh sb="2" eb="4">
      <t>シセツ</t>
    </rPh>
    <rPh sb="4" eb="6">
      <t>セイビ</t>
    </rPh>
    <rPh sb="6" eb="8">
      <t>キキン</t>
    </rPh>
    <phoneticPr fontId="2"/>
  </si>
  <si>
    <t>福祉対策基金</t>
    <rPh sb="0" eb="2">
      <t>フクシ</t>
    </rPh>
    <rPh sb="2" eb="4">
      <t>タイサク</t>
    </rPh>
    <rPh sb="4" eb="6">
      <t>キキン</t>
    </rPh>
    <phoneticPr fontId="2"/>
  </si>
  <si>
    <t>-</t>
    <phoneticPr fontId="2"/>
  </si>
  <si>
    <t>東京都島嶼町村一部事務組合</t>
    <rPh sb="0" eb="3">
      <t>トウキョウト</t>
    </rPh>
    <rPh sb="3" eb="5">
      <t>トウショ</t>
    </rPh>
    <rPh sb="5" eb="7">
      <t>チョウソン</t>
    </rPh>
    <rPh sb="7" eb="9">
      <t>イチブ</t>
    </rPh>
    <rPh sb="9" eb="11">
      <t>ジム</t>
    </rPh>
    <rPh sb="11" eb="13">
      <t>クミアイ</t>
    </rPh>
    <phoneticPr fontId="2"/>
  </si>
  <si>
    <t>東京都後期高齢者医療広域連合（一般会計）</t>
    <rPh sb="0" eb="3">
      <t>トウキョウト</t>
    </rPh>
    <rPh sb="3" eb="5">
      <t>コウキ</t>
    </rPh>
    <rPh sb="5" eb="8">
      <t>コウレイシャ</t>
    </rPh>
    <rPh sb="8" eb="10">
      <t>イリョウ</t>
    </rPh>
    <rPh sb="10" eb="12">
      <t>コウイキ</t>
    </rPh>
    <rPh sb="12" eb="14">
      <t>レンゴウ</t>
    </rPh>
    <rPh sb="15" eb="19">
      <t>イッパンカイケイ</t>
    </rPh>
    <phoneticPr fontId="2"/>
  </si>
  <si>
    <t>-</t>
    <phoneticPr fontId="2"/>
  </si>
  <si>
    <t>※8：職員の状況については、令和3年地方公務員給与実態調査に基づいている。</t>
    <rPh sb="3" eb="5">
      <t>ショクイン</t>
    </rPh>
    <rPh sb="6" eb="8">
      <t>ジョウキョウ</t>
    </rPh>
    <rPh sb="14" eb="16">
      <t>レイワ</t>
    </rPh>
    <rPh sb="17" eb="18">
      <t>ネン</t>
    </rPh>
    <rPh sb="18" eb="20">
      <t>チホウ</t>
    </rPh>
    <rPh sb="20" eb="23">
      <t>コウムイン</t>
    </rPh>
    <rPh sb="23" eb="25">
      <t>キュウヨ</t>
    </rPh>
    <rPh sb="25" eb="27">
      <t>ジッタイ</t>
    </rPh>
    <rPh sb="27" eb="29">
      <t>チョウサ</t>
    </rPh>
    <rPh sb="30" eb="31">
      <t>モト</t>
    </rPh>
    <phoneticPr fontId="29"/>
  </si>
  <si>
    <t>東京都後期高齢者医療広域連合（後期高齢者医療特別会計）</t>
    <rPh sb="0" eb="3">
      <t>トウキョウト</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</si>
  <si>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東京市町村総合事務組合（一般会計）</t>
    <rPh sb="0" eb="2">
      <t>トウキョウ</t>
    </rPh>
    <rPh sb="2" eb="5">
      <t>シチョウソン</t>
    </rPh>
    <rPh sb="5" eb="7">
      <t>ソウゴウ</t>
    </rPh>
    <rPh sb="7" eb="9">
      <t>ジム</t>
    </rPh>
    <rPh sb="9" eb="11">
      <t>クミアイ</t>
    </rPh>
    <rPh sb="12" eb="14">
      <t>イッパン</t>
    </rPh>
    <rPh sb="14" eb="16">
      <t>カイケイ</t>
    </rPh>
    <phoneticPr fontId="2"/>
  </si>
  <si>
    <t>東京市町村総合事務組合（交通災害共済事業特別会計）</t>
    <rPh sb="0" eb="2">
      <t>トウキョウ</t>
    </rPh>
    <rPh sb="2" eb="5">
      <t>シチョウソン</t>
    </rPh>
    <rPh sb="5" eb="7">
      <t>ソウゴウ</t>
    </rPh>
    <rPh sb="7" eb="9">
      <t>ジム</t>
    </rPh>
    <rPh sb="9" eb="11">
      <t>クミアイ</t>
    </rPh>
    <rPh sb="12" eb="14">
      <t>コウツウ</t>
    </rPh>
    <rPh sb="14" eb="16">
      <t>サイガイ</t>
    </rPh>
    <rPh sb="16" eb="18">
      <t>キョウサイ</t>
    </rPh>
    <rPh sb="18" eb="20">
      <t>ジギョウ</t>
    </rPh>
    <rPh sb="20" eb="22">
      <t>トクベツ</t>
    </rPh>
    <rPh sb="22" eb="24">
      <t>カイケイ</t>
    </rPh>
    <phoneticPr fontId="2"/>
  </si>
  <si>
    <t>東京都市町村職員退職手当組合</t>
    <rPh sb="0" eb="2">
      <t>トウキョウ</t>
    </rPh>
    <rPh sb="2" eb="3">
      <t>ト</t>
    </rPh>
    <rPh sb="3" eb="6">
      <t>シチョウソン</t>
    </rPh>
    <rPh sb="6" eb="8">
      <t>ショクイン</t>
    </rPh>
    <rPh sb="8" eb="10">
      <t>タイショク</t>
    </rPh>
    <rPh sb="10" eb="12">
      <t>テアテ</t>
    </rPh>
    <rPh sb="12" eb="14">
      <t>クミアイ</t>
    </rPh>
    <phoneticPr fontId="2"/>
  </si>
  <si>
    <t>東京都市町村議会議員公務災害補償等組合</t>
    <rPh sb="0" eb="2">
      <t>トウキョウ</t>
    </rPh>
    <rPh sb="2" eb="3">
      <t>ト</t>
    </rPh>
    <rPh sb="3" eb="6">
      <t>シチョウソン</t>
    </rPh>
    <rPh sb="6" eb="8">
      <t>ギカイ</t>
    </rPh>
    <rPh sb="8" eb="10">
      <t>ギイン</t>
    </rPh>
    <rPh sb="10" eb="12">
      <t>コウム</t>
    </rPh>
    <rPh sb="12" eb="14">
      <t>サイガイ</t>
    </rPh>
    <rPh sb="14" eb="16">
      <t>ホショウ</t>
    </rPh>
    <rPh sb="16" eb="17">
      <t>トウ</t>
    </rPh>
    <rPh sb="17" eb="19">
      <t>クミアイ</t>
    </rPh>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</si>
  <si>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</si>
  <si>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</si>
  <si>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将来負担比率は前年度に引き続き0となっている。近年地方債現在高が増加しており、公債費はR4年度からピークを迎えるため、起債額を出来る限り抑え、将来負担を減らす健全な財政運営を図る。</t>
    <rPh sb="0" eb="2">
      <t>ショウライ</t>
    </rPh>
    <rPh sb="2" eb="4">
      <t>フタン</t>
    </rPh>
    <rPh sb="4" eb="6">
      <t>ヒリツ</t>
    </rPh>
    <rPh sb="7" eb="10">
      <t>ゼンネンド</t>
    </rPh>
    <rPh sb="11" eb="12">
      <t>ヒ</t>
    </rPh>
    <rPh sb="13" eb="14">
      <t>ツヅ</t>
    </rPh>
    <rPh sb="23" eb="25">
      <t>キンネン</t>
    </rPh>
    <rPh sb="25" eb="28">
      <t>チホウサイ</t>
    </rPh>
    <rPh sb="28" eb="30">
      <t>ゲンザイ</t>
    </rPh>
    <rPh sb="30" eb="31">
      <t>ダカ</t>
    </rPh>
    <rPh sb="32" eb="34">
      <t>ゾウカ</t>
    </rPh>
    <rPh sb="39" eb="42">
      <t>コウサイヒ</t>
    </rPh>
    <rPh sb="45" eb="47">
      <t>ネンド</t>
    </rPh>
    <rPh sb="53" eb="54">
      <t>ムカ</t>
    </rPh>
    <rPh sb="59" eb="61">
      <t>キサイ</t>
    </rPh>
    <rPh sb="61" eb="62">
      <t>ガク</t>
    </rPh>
    <rPh sb="63" eb="65">
      <t>デキ</t>
    </rPh>
    <rPh sb="66" eb="67">
      <t>カギ</t>
    </rPh>
    <rPh sb="68" eb="69">
      <t>オサ</t>
    </rPh>
    <rPh sb="71" eb="73">
      <t>ショウライ</t>
    </rPh>
    <rPh sb="73" eb="75">
      <t>フタン</t>
    </rPh>
    <rPh sb="76" eb="77">
      <t>ヘ</t>
    </rPh>
    <rPh sb="79" eb="81">
      <t>ケンゼン</t>
    </rPh>
    <rPh sb="82" eb="84">
      <t>ザイセイ</t>
    </rPh>
    <rPh sb="84" eb="86">
      <t>ウンエイ</t>
    </rPh>
    <rPh sb="87" eb="88">
      <t>ハカ</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</si>
  <si>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</si>
  <si>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</si>
  <si>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</si>
  <si>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</si>
  <si>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</si>
  <si>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</si>
  <si>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について、類似団体平均値を下回っているものの、防災行政無線デジタル化整備事業等の大型投資的事業に伴う起債により、前年度比+0.6増加した。充当可能基金への積立等により将来負担比率はこれまで数値が出ていないが、今後も将来負担を鑑み、健全な財政運営を図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</si>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</sst>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游ゴシック"/>
      <family val="2"/>
      <charset val="128"/>
      <scheme val="minor"/>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3">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xf numFmtId="38" fontId="38" fillId="0" borderId="0" applyFont="0" applyFill="0" applyBorder="0" applyAlignment="0" applyProtection="0">
      <alignment vertical="center"/>
    </xf>
    <xf numFmtId="0" fontId="39"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2"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3">
    <cellStyle name="桁区切り 2" xfId="21" xr:uid="{00000000-0005-0000-0000-000000000000}"/>
    <cellStyle name="標準" xfId="0" builtinId="0"/>
    <cellStyle name="標準 2" xfId="6" xr:uid="{00000000-0005-0000-0000-000002000000}"/>
    <cellStyle name="標準 2 2" xfId="7" xr:uid="{00000000-0005-0000-0000-000003000000}"/>
    <cellStyle name="標準 2 3" xfId="10" xr:uid="{00000000-0005-0000-0000-000004000000}"/>
    <cellStyle name="標準 3" xfId="11" xr:uid="{00000000-0005-0000-0000-000005000000}"/>
    <cellStyle name="標準 4" xfId="5" xr:uid="{00000000-0005-0000-0000-000006000000}"/>
    <cellStyle name="標準 4_APAHO401600" xfId="1" xr:uid="{00000000-0005-0000-0000-000007000000}"/>
    <cellStyle name="標準 4_APAHO4019001" xfId="4" xr:uid="{00000000-0005-0000-0000-000008000000}"/>
    <cellStyle name="標準 4_ZJ08_022012_青森市_2010" xfId="3" xr:uid="{00000000-0005-0000-0000-000009000000}"/>
    <cellStyle name="標準 5" xfId="20" xr:uid="{00000000-0005-0000-0000-00000A000000}"/>
    <cellStyle name="標準 6" xfId="8" xr:uid="{00000000-0005-0000-0000-00000B000000}"/>
    <cellStyle name="標準 6_APAHO401000" xfId="9" xr:uid="{00000000-0005-0000-0000-00000C000000}"/>
    <cellStyle name="標準 6_APAHO401200_O-JJ1016-001-3_財政状況資料集(決算状況カード(各会計・関係団体))(Rev2)2" xfId="15" xr:uid="{00000000-0005-0000-0000-00000D000000}"/>
    <cellStyle name="標準 6_APAHO402200_O-JJ1016-001-3_財政状況資料集(決算状況カード(各会計・関係団体))(Rev2)2" xfId="12" xr:uid="{00000000-0005-0000-0000-00000E000000}"/>
    <cellStyle name="標準 7" xfId="22" xr:uid="{00000000-0005-0000-0000-00000F000000}"/>
    <cellStyle name="標準_【レイアウト】（県）資料３（Ｐ２）　歳出比較分析表" xfId="16" xr:uid="{00000000-0005-0000-0000-000010000000}"/>
    <cellStyle name="標準_【レイアウト】（市）資料３（Ｐ２）　歳出比較分析表" xfId="17" xr:uid="{00000000-0005-0000-0000-000011000000}"/>
    <cellStyle name="標準_APAHO251300" xfId="18" xr:uid="{00000000-0005-0000-0000-000012000000}"/>
    <cellStyle name="標準_APAHO252300" xfId="19" xr:uid="{00000000-0005-0000-0000-000013000000}"/>
    <cellStyle name="標準_Book1" xfId="13" xr:uid="{00000000-0005-0000-0000-000014000000}"/>
    <cellStyle name="標準_O-JJ0722-001-3_決算状況カード(各会計・関係団体)_O-JJ1016-001-3_財政状況資料集(決算状況カード(各会計・関係団体))(Rev2)2" xfId="14" xr:uid="{00000000-0005-0000-0000-000015000000}"/>
    <cellStyle name="標準_O-JJ0722-001-8_連結実質赤字比率に係る赤字・黒字の構成分析" xfId="2" xr:uid="{00000000-0005-0000-0000-000016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theme" Target="theme/theme1.xml" /><Relationship Id="rId3" Type="http://schemas.openxmlformats.org/officeDocument/2006/relationships/worksheet" Target="worksheets/sheet3.xml" /><Relationship Id="rId21" Type="http://schemas.openxmlformats.org/officeDocument/2006/relationships/calcChain" Target="calcChain.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317319</c:v>
                </c:pt>
                <c:pt idx="1">
                  <c:v>289738</c:v>
                </c:pt>
                <c:pt idx="2">
                  <c:v>316937</c:v>
                </c:pt>
                <c:pt idx="3">
                  <c:v>332350</c:v>
                </c:pt>
                <c:pt idx="4">
                  <c:v>362690</c:v>
                </c:pt>
              </c:numCache>
            </c:numRef>
          </c:val>
          <c:smooth val="0"/>
          <c:extLst>
            <c:ext xmlns:c16="http://schemas.microsoft.com/office/drawing/2014/chart" uri="{C3380CC4-5D6E-409C-BE32-E72D297353CC}">
              <c16:uniqueId val="{00000000-B453-4600-A44F-7AD788F7543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438791</c:v>
                </c:pt>
                <c:pt idx="1">
                  <c:v>623029</c:v>
                </c:pt>
                <c:pt idx="2">
                  <c:v>519977</c:v>
                </c:pt>
                <c:pt idx="3">
                  <c:v>486691</c:v>
                </c:pt>
                <c:pt idx="4">
                  <c:v>455104</c:v>
                </c:pt>
              </c:numCache>
            </c:numRef>
          </c:val>
          <c:smooth val="0"/>
          <c:extLst>
            <c:ext xmlns:c16="http://schemas.microsoft.com/office/drawing/2014/chart" uri="{C3380CC4-5D6E-409C-BE32-E72D297353CC}">
              <c16:uniqueId val="{00000001-B453-4600-A44F-7AD788F7543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9.85</c:v>
                </c:pt>
                <c:pt idx="1">
                  <c:v>8.2100000000000009</c:v>
                </c:pt>
                <c:pt idx="2">
                  <c:v>9.76</c:v>
                </c:pt>
                <c:pt idx="3">
                  <c:v>6.68</c:v>
                </c:pt>
                <c:pt idx="4">
                  <c:v>10.36</c:v>
                </c:pt>
              </c:numCache>
            </c:numRef>
          </c:val>
          <c:extLst>
            <c:ext xmlns:c16="http://schemas.microsoft.com/office/drawing/2014/chart" uri="{C3380CC4-5D6E-409C-BE32-E72D297353CC}">
              <c16:uniqueId val="{00000000-2B21-469F-BA64-E97DAD56EB3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28.05</c:v>
                </c:pt>
                <c:pt idx="1">
                  <c:v>26.74</c:v>
                </c:pt>
                <c:pt idx="2">
                  <c:v>27.05</c:v>
                </c:pt>
                <c:pt idx="3">
                  <c:v>26.14</c:v>
                </c:pt>
                <c:pt idx="4">
                  <c:v>25.75</c:v>
                </c:pt>
              </c:numCache>
            </c:numRef>
          </c:val>
          <c:extLst>
            <c:ext xmlns:c16="http://schemas.microsoft.com/office/drawing/2014/chart" uri="{C3380CC4-5D6E-409C-BE32-E72D297353CC}">
              <c16:uniqueId val="{00000001-2B21-469F-BA64-E97DAD56EB3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-0.81</c:v>
                </c:pt>
                <c:pt idx="1">
                  <c:v>-1.17</c:v>
                </c:pt>
                <c:pt idx="2">
                  <c:v>1.84</c:v>
                </c:pt>
                <c:pt idx="3">
                  <c:v>-1.24</c:v>
                </c:pt>
                <c:pt idx="4">
                  <c:v>6.19</c:v>
                </c:pt>
              </c:numCache>
            </c:numRef>
          </c:val>
          <c:smooth val="0"/>
          <c:extLst>
            <c:ext xmlns:c16="http://schemas.microsoft.com/office/drawing/2014/chart" uri="{C3380CC4-5D6E-409C-BE32-E72D297353CC}">
              <c16:uniqueId val="{00000002-2B21-469F-BA64-E97DAD56EB3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E33-4650-8091-163AE2D6232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E33-4650-8091-163AE2D6232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E33-4650-8091-163AE2D62329}"/>
            </c:ext>
          </c:extLst>
        </c:ser>
        <c:ser>
          <c:idx val="3"/>
          <c:order val="3"/>
          <c:tx>
            <c:strRef>
              <c:f>データシート!$A$30</c:f>
              <c:strCache>
                <c:ptCount val="1"/>
                <c:pt idx="0">
                  <c:v>国民健康保険（直診勘定）特別会計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0.03</c:v>
                </c:pt>
                <c:pt idx="2">
                  <c:v>#N/A</c:v>
                </c:pt>
                <c:pt idx="3">
                  <c:v>0.05</c:v>
                </c:pt>
                <c:pt idx="4">
                  <c:v>#N/A</c:v>
                </c:pt>
                <c:pt idx="5">
                  <c:v>0</c:v>
                </c:pt>
                <c:pt idx="6">
                  <c:v>#N/A</c:v>
                </c:pt>
                <c:pt idx="7">
                  <c:v>0.09</c:v>
                </c:pt>
                <c:pt idx="8">
                  <c:v>#N/A</c:v>
                </c:pt>
                <c:pt idx="9">
                  <c:v>0.03</c:v>
                </c:pt>
              </c:numCache>
            </c:numRef>
          </c:val>
          <c:extLst>
            <c:ext xmlns:c16="http://schemas.microsoft.com/office/drawing/2014/chart" uri="{C3380CC4-5D6E-409C-BE32-E72D297353CC}">
              <c16:uniqueId val="{00000003-4E33-4650-8091-163AE2D62329}"/>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0.02</c:v>
                </c:pt>
                <c:pt idx="2">
                  <c:v>#N/A</c:v>
                </c:pt>
                <c:pt idx="3">
                  <c:v>0.04</c:v>
                </c:pt>
                <c:pt idx="4">
                  <c:v>#N/A</c:v>
                </c:pt>
                <c:pt idx="5">
                  <c:v>0.1</c:v>
                </c:pt>
                <c:pt idx="6">
                  <c:v>#N/A</c:v>
                </c:pt>
                <c:pt idx="7">
                  <c:v>7.0000000000000007E-2</c:v>
                </c:pt>
                <c:pt idx="8">
                  <c:v>#N/A</c:v>
                </c:pt>
                <c:pt idx="9">
                  <c:v>0.13</c:v>
                </c:pt>
              </c:numCache>
            </c:numRef>
          </c:val>
          <c:extLst>
            <c:ext xmlns:c16="http://schemas.microsoft.com/office/drawing/2014/chart" uri="{C3380CC4-5D6E-409C-BE32-E72D297353CC}">
              <c16:uniqueId val="{00000004-4E33-4650-8091-163AE2D62329}"/>
            </c:ext>
          </c:extLst>
        </c:ser>
        <c:ser>
          <c:idx val="5"/>
          <c:order val="5"/>
          <c:tx>
            <c:strRef>
              <c:f>データシート!$A$32</c:f>
              <c:strCache>
                <c:ptCount val="1"/>
                <c:pt idx="0">
                  <c:v>国民健康保険（事業勘定）特別会計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0.35</c:v>
                </c:pt>
                <c:pt idx="2">
                  <c:v>#N/A</c:v>
                </c:pt>
                <c:pt idx="3">
                  <c:v>2.11</c:v>
                </c:pt>
                <c:pt idx="4">
                  <c:v>#N/A</c:v>
                </c:pt>
                <c:pt idx="5">
                  <c:v>1.53</c:v>
                </c:pt>
                <c:pt idx="6">
                  <c:v>#N/A</c:v>
                </c:pt>
                <c:pt idx="7">
                  <c:v>1.64</c:v>
                </c:pt>
                <c:pt idx="8">
                  <c:v>#N/A</c:v>
                </c:pt>
                <c:pt idx="9">
                  <c:v>0.72</c:v>
                </c:pt>
              </c:numCache>
            </c:numRef>
          </c:val>
          <c:extLst>
            <c:ext xmlns:c16="http://schemas.microsoft.com/office/drawing/2014/chart" uri="{C3380CC4-5D6E-409C-BE32-E72D297353CC}">
              <c16:uniqueId val="{00000005-4E33-4650-8091-163AE2D62329}"/>
            </c:ext>
          </c:extLst>
        </c:ser>
        <c:ser>
          <c:idx val="6"/>
          <c:order val="6"/>
          <c:tx>
            <c:strRef>
              <c:f>データシート!$A$33</c:f>
              <c:strCache>
                <c:ptCount val="1"/>
                <c:pt idx="0">
                  <c:v>簡易水道事業会計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0.9</c:v>
                </c:pt>
                <c:pt idx="2">
                  <c:v>#N/A</c:v>
                </c:pt>
                <c:pt idx="3">
                  <c:v>0.48</c:v>
                </c:pt>
                <c:pt idx="4">
                  <c:v>#N/A</c:v>
                </c:pt>
                <c:pt idx="5">
                  <c:v>0.41</c:v>
                </c:pt>
                <c:pt idx="6">
                  <c:v>#N/A</c:v>
                </c:pt>
                <c:pt idx="7">
                  <c:v>0.56000000000000005</c:v>
                </c:pt>
                <c:pt idx="8">
                  <c:v>#N/A</c:v>
                </c:pt>
                <c:pt idx="9">
                  <c:v>1.1299999999999999</c:v>
                </c:pt>
              </c:numCache>
            </c:numRef>
          </c:val>
          <c:extLst>
            <c:ext xmlns:c16="http://schemas.microsoft.com/office/drawing/2014/chart" uri="{C3380CC4-5D6E-409C-BE32-E72D297353CC}">
              <c16:uniqueId val="{00000006-4E33-4650-8091-163AE2D62329}"/>
            </c:ext>
          </c:extLst>
        </c:ser>
        <c:ser>
          <c:idx val="7"/>
          <c:order val="7"/>
          <c:tx>
            <c:strRef>
              <c:f>データシート!$A$34</c:f>
              <c:strCache>
                <c:ptCount val="1"/>
                <c:pt idx="0">
                  <c:v>介護保険（保険事業勘定）特別会計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1.06</c:v>
                </c:pt>
                <c:pt idx="2">
                  <c:v>#N/A</c:v>
                </c:pt>
                <c:pt idx="3">
                  <c:v>0.99</c:v>
                </c:pt>
                <c:pt idx="4">
                  <c:v>#N/A</c:v>
                </c:pt>
                <c:pt idx="5">
                  <c:v>1.19</c:v>
                </c:pt>
                <c:pt idx="6">
                  <c:v>#N/A</c:v>
                </c:pt>
                <c:pt idx="7">
                  <c:v>1.77</c:v>
                </c:pt>
                <c:pt idx="8">
                  <c:v>#N/A</c:v>
                </c:pt>
                <c:pt idx="9">
                  <c:v>1.1499999999999999</c:v>
                </c:pt>
              </c:numCache>
            </c:numRef>
          </c:val>
          <c:extLst>
            <c:ext xmlns:c16="http://schemas.microsoft.com/office/drawing/2014/chart" uri="{C3380CC4-5D6E-409C-BE32-E72D297353CC}">
              <c16:uniqueId val="{00000007-4E33-4650-8091-163AE2D62329}"/>
            </c:ext>
          </c:extLst>
        </c:ser>
        <c:ser>
          <c:idx val="8"/>
          <c:order val="8"/>
          <c:tx>
            <c:strRef>
              <c:f>データシート!$A$35</c:f>
              <c:strCache>
                <c:ptCount val="1"/>
                <c:pt idx="0">
                  <c:v>旅客自動車運送事業会計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4.79</c:v>
                </c:pt>
                <c:pt idx="2">
                  <c:v>#N/A</c:v>
                </c:pt>
                <c:pt idx="3">
                  <c:v>4.6399999999999997</c:v>
                </c:pt>
                <c:pt idx="4">
                  <c:v>#N/A</c:v>
                </c:pt>
                <c:pt idx="5">
                  <c:v>3.23</c:v>
                </c:pt>
                <c:pt idx="6">
                  <c:v>#N/A</c:v>
                </c:pt>
                <c:pt idx="7">
                  <c:v>4.07</c:v>
                </c:pt>
                <c:pt idx="8">
                  <c:v>#N/A</c:v>
                </c:pt>
                <c:pt idx="9">
                  <c:v>3.71</c:v>
                </c:pt>
              </c:numCache>
            </c:numRef>
          </c:val>
          <c:extLst>
            <c:ext xmlns:c16="http://schemas.microsoft.com/office/drawing/2014/chart" uri="{C3380CC4-5D6E-409C-BE32-E72D297353CC}">
              <c16:uniqueId val="{00000008-4E33-4650-8091-163AE2D6232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9.85</c:v>
                </c:pt>
                <c:pt idx="2">
                  <c:v>#N/A</c:v>
                </c:pt>
                <c:pt idx="3">
                  <c:v>8.1999999999999993</c:v>
                </c:pt>
                <c:pt idx="4">
                  <c:v>#N/A</c:v>
                </c:pt>
                <c:pt idx="5">
                  <c:v>9.75</c:v>
                </c:pt>
                <c:pt idx="6">
                  <c:v>#N/A</c:v>
                </c:pt>
                <c:pt idx="7">
                  <c:v>6.68</c:v>
                </c:pt>
                <c:pt idx="8">
                  <c:v>#N/A</c:v>
                </c:pt>
                <c:pt idx="9">
                  <c:v>10.36</c:v>
                </c:pt>
              </c:numCache>
            </c:numRef>
          </c:val>
          <c:extLst>
            <c:ext xmlns:c16="http://schemas.microsoft.com/office/drawing/2014/chart" uri="{C3380CC4-5D6E-409C-BE32-E72D297353CC}">
              <c16:uniqueId val="{00000009-4E33-4650-8091-163AE2D6232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159</c:v>
                </c:pt>
                <c:pt idx="5">
                  <c:v>182</c:v>
                </c:pt>
                <c:pt idx="8">
                  <c:v>195</c:v>
                </c:pt>
                <c:pt idx="11">
                  <c:v>208</c:v>
                </c:pt>
                <c:pt idx="14">
                  <c:v>228</c:v>
                </c:pt>
              </c:numCache>
            </c:numRef>
          </c:val>
          <c:extLst>
            <c:ext xmlns:c16="http://schemas.microsoft.com/office/drawing/2014/chart" uri="{C3380CC4-5D6E-409C-BE32-E72D297353CC}">
              <c16:uniqueId val="{00000000-8CCC-4441-B8DD-2CF8013D9ED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CCC-4441-B8DD-2CF8013D9ED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CCC-4441-B8DD-2CF8013D9ED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22</c:v>
                </c:pt>
                <c:pt idx="3">
                  <c:v>22</c:v>
                </c:pt>
                <c:pt idx="6">
                  <c:v>21</c:v>
                </c:pt>
                <c:pt idx="9">
                  <c:v>19</c:v>
                </c:pt>
                <c:pt idx="12">
                  <c:v>12</c:v>
                </c:pt>
              </c:numCache>
            </c:numRef>
          </c:val>
          <c:extLst>
            <c:ext xmlns:c16="http://schemas.microsoft.com/office/drawing/2014/chart" uri="{C3380CC4-5D6E-409C-BE32-E72D297353CC}">
              <c16:uniqueId val="{00000003-8CCC-4441-B8DD-2CF8013D9ED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21</c:v>
                </c:pt>
                <c:pt idx="3">
                  <c:v>20</c:v>
                </c:pt>
                <c:pt idx="6">
                  <c:v>20</c:v>
                </c:pt>
                <c:pt idx="9">
                  <c:v>26</c:v>
                </c:pt>
                <c:pt idx="12">
                  <c:v>26</c:v>
                </c:pt>
              </c:numCache>
            </c:numRef>
          </c:val>
          <c:extLst>
            <c:ext xmlns:c16="http://schemas.microsoft.com/office/drawing/2014/chart" uri="{C3380CC4-5D6E-409C-BE32-E72D297353CC}">
              <c16:uniqueId val="{00000004-8CCC-4441-B8DD-2CF8013D9ED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CCC-4441-B8DD-2CF8013D9ED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CCC-4441-B8DD-2CF8013D9ED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164</c:v>
                </c:pt>
                <c:pt idx="3">
                  <c:v>202</c:v>
                </c:pt>
                <c:pt idx="6">
                  <c:v>242</c:v>
                </c:pt>
                <c:pt idx="9">
                  <c:v>257</c:v>
                </c:pt>
                <c:pt idx="12">
                  <c:v>292</c:v>
                </c:pt>
              </c:numCache>
            </c:numRef>
          </c:val>
          <c:extLst>
            <c:ext xmlns:c16="http://schemas.microsoft.com/office/drawing/2014/chart" uri="{C3380CC4-5D6E-409C-BE32-E72D297353CC}">
              <c16:uniqueId val="{00000007-8CCC-4441-B8DD-2CF8013D9ED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48</c:v>
                </c:pt>
                <c:pt idx="2">
                  <c:v>#N/A</c:v>
                </c:pt>
                <c:pt idx="3">
                  <c:v>#N/A</c:v>
                </c:pt>
                <c:pt idx="4">
                  <c:v>62</c:v>
                </c:pt>
                <c:pt idx="5">
                  <c:v>#N/A</c:v>
                </c:pt>
                <c:pt idx="6">
                  <c:v>#N/A</c:v>
                </c:pt>
                <c:pt idx="7">
                  <c:v>88</c:v>
                </c:pt>
                <c:pt idx="8">
                  <c:v>#N/A</c:v>
                </c:pt>
                <c:pt idx="9">
                  <c:v>#N/A</c:v>
                </c:pt>
                <c:pt idx="10">
                  <c:v>94</c:v>
                </c:pt>
                <c:pt idx="11">
                  <c:v>#N/A</c:v>
                </c:pt>
                <c:pt idx="12">
                  <c:v>#N/A</c:v>
                </c:pt>
                <c:pt idx="13">
                  <c:v>102</c:v>
                </c:pt>
                <c:pt idx="14">
                  <c:v>#N/A</c:v>
                </c:pt>
              </c:numCache>
            </c:numRef>
          </c:val>
          <c:smooth val="0"/>
          <c:extLst>
            <c:ext xmlns:c16="http://schemas.microsoft.com/office/drawing/2014/chart" uri="{C3380CC4-5D6E-409C-BE32-E72D297353CC}">
              <c16:uniqueId val="{00000008-8CCC-4441-B8DD-2CF8013D9ED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2085</c:v>
                </c:pt>
                <c:pt idx="5">
                  <c:v>2514</c:v>
                </c:pt>
                <c:pt idx="8">
                  <c:v>2535</c:v>
                </c:pt>
                <c:pt idx="11">
                  <c:v>2407</c:v>
                </c:pt>
                <c:pt idx="14">
                  <c:v>2535</c:v>
                </c:pt>
              </c:numCache>
            </c:numRef>
          </c:val>
          <c:extLst>
            <c:ext xmlns:c16="http://schemas.microsoft.com/office/drawing/2014/chart" uri="{C3380CC4-5D6E-409C-BE32-E72D297353CC}">
              <c16:uniqueId val="{00000000-B6A7-4577-BD11-EC566ABEC21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8</c:v>
                </c:pt>
                <c:pt idx="5">
                  <c:v>4</c:v>
                </c:pt>
                <c:pt idx="8">
                  <c:v>4</c:v>
                </c:pt>
                <c:pt idx="11">
                  <c:v>3</c:v>
                </c:pt>
                <c:pt idx="14">
                  <c:v>3</c:v>
                </c:pt>
              </c:numCache>
            </c:numRef>
          </c:val>
          <c:extLst>
            <c:ext xmlns:c16="http://schemas.microsoft.com/office/drawing/2014/chart" uri="{C3380CC4-5D6E-409C-BE32-E72D297353CC}">
              <c16:uniqueId val="{00000001-B6A7-4577-BD11-EC566ABEC21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2108</c:v>
                </c:pt>
                <c:pt idx="5">
                  <c:v>2349</c:v>
                </c:pt>
                <c:pt idx="8">
                  <c:v>2226</c:v>
                </c:pt>
                <c:pt idx="11">
                  <c:v>2454</c:v>
                </c:pt>
                <c:pt idx="14">
                  <c:v>2978</c:v>
                </c:pt>
              </c:numCache>
            </c:numRef>
          </c:val>
          <c:extLst>
            <c:ext xmlns:c16="http://schemas.microsoft.com/office/drawing/2014/chart" uri="{C3380CC4-5D6E-409C-BE32-E72D297353CC}">
              <c16:uniqueId val="{00000002-B6A7-4577-BD11-EC566ABEC21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6A7-4577-BD11-EC566ABEC21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6A7-4577-BD11-EC566ABEC21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6A7-4577-BD11-EC566ABEC21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790</c:v>
                </c:pt>
                <c:pt idx="3">
                  <c:v>762</c:v>
                </c:pt>
                <c:pt idx="6">
                  <c:v>781</c:v>
                </c:pt>
                <c:pt idx="9">
                  <c:v>774</c:v>
                </c:pt>
                <c:pt idx="12">
                  <c:v>730</c:v>
                </c:pt>
              </c:numCache>
            </c:numRef>
          </c:val>
          <c:extLst>
            <c:ext xmlns:c16="http://schemas.microsoft.com/office/drawing/2014/chart" uri="{C3380CC4-5D6E-409C-BE32-E72D297353CC}">
              <c16:uniqueId val="{00000006-B6A7-4577-BD11-EC566ABEC21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132</c:v>
                </c:pt>
                <c:pt idx="3">
                  <c:v>112</c:v>
                </c:pt>
                <c:pt idx="6">
                  <c:v>91</c:v>
                </c:pt>
                <c:pt idx="9">
                  <c:v>73</c:v>
                </c:pt>
                <c:pt idx="12">
                  <c:v>61</c:v>
                </c:pt>
              </c:numCache>
            </c:numRef>
          </c:val>
          <c:extLst>
            <c:ext xmlns:c16="http://schemas.microsoft.com/office/drawing/2014/chart" uri="{C3380CC4-5D6E-409C-BE32-E72D297353CC}">
              <c16:uniqueId val="{00000007-B6A7-4577-BD11-EC566ABEC21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231</c:v>
                </c:pt>
                <c:pt idx="3">
                  <c:v>236</c:v>
                </c:pt>
                <c:pt idx="6">
                  <c:v>253</c:v>
                </c:pt>
                <c:pt idx="9">
                  <c:v>283</c:v>
                </c:pt>
                <c:pt idx="12">
                  <c:v>276</c:v>
                </c:pt>
              </c:numCache>
            </c:numRef>
          </c:val>
          <c:extLst>
            <c:ext xmlns:c16="http://schemas.microsoft.com/office/drawing/2014/chart" uri="{C3380CC4-5D6E-409C-BE32-E72D297353CC}">
              <c16:uniqueId val="{00000008-B6A7-4577-BD11-EC566ABEC21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50</c:v>
                </c:pt>
                <c:pt idx="3">
                  <c:v>45</c:v>
                </c:pt>
                <c:pt idx="6">
                  <c:v>39</c:v>
                </c:pt>
                <c:pt idx="9">
                  <c:v>168</c:v>
                </c:pt>
                <c:pt idx="12">
                  <c:v>150</c:v>
                </c:pt>
              </c:numCache>
            </c:numRef>
          </c:val>
          <c:extLst>
            <c:ext xmlns:c16="http://schemas.microsoft.com/office/drawing/2014/chart" uri="{C3380CC4-5D6E-409C-BE32-E72D297353CC}">
              <c16:uniqueId val="{00000009-B6A7-4577-BD11-EC566ABEC21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2487</c:v>
                </c:pt>
                <c:pt idx="3">
                  <c:v>3081</c:v>
                </c:pt>
                <c:pt idx="6">
                  <c:v>3363</c:v>
                </c:pt>
                <c:pt idx="9">
                  <c:v>3306</c:v>
                </c:pt>
                <c:pt idx="12">
                  <c:v>3509</c:v>
                </c:pt>
              </c:numCache>
            </c:numRef>
          </c:val>
          <c:extLst>
            <c:ext xmlns:c16="http://schemas.microsoft.com/office/drawing/2014/chart" uri="{C3380CC4-5D6E-409C-BE32-E72D297353CC}">
              <c16:uniqueId val="{0000000A-B6A7-4577-BD11-EC566ABEC21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6A7-4577-BD11-EC566ABEC21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429</c:v>
                </c:pt>
                <c:pt idx="1">
                  <c:v>448</c:v>
                </c:pt>
                <c:pt idx="2">
                  <c:v>489</c:v>
                </c:pt>
              </c:numCache>
            </c:numRef>
          </c:val>
          <c:extLst>
            <c:ext xmlns:c16="http://schemas.microsoft.com/office/drawing/2014/chart" uri="{C3380CC4-5D6E-409C-BE32-E72D297353CC}">
              <c16:uniqueId val="{00000000-D435-480A-B3A3-A94CEFB8F79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275</c:v>
                </c:pt>
                <c:pt idx="1">
                  <c:v>275</c:v>
                </c:pt>
                <c:pt idx="2">
                  <c:v>334</c:v>
                </c:pt>
              </c:numCache>
            </c:numRef>
          </c:val>
          <c:extLst>
            <c:ext xmlns:c16="http://schemas.microsoft.com/office/drawing/2014/chart" uri="{C3380CC4-5D6E-409C-BE32-E72D297353CC}">
              <c16:uniqueId val="{00000001-D435-480A-B3A3-A94CEFB8F79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1532</c:v>
                </c:pt>
                <c:pt idx="1">
                  <c:v>1726</c:v>
                </c:pt>
                <c:pt idx="2">
                  <c:v>2139</c:v>
                </c:pt>
              </c:numCache>
            </c:numRef>
          </c:val>
          <c:extLst>
            <c:ext xmlns:c16="http://schemas.microsoft.com/office/drawing/2014/chart" uri="{C3380CC4-5D6E-409C-BE32-E72D297353CC}">
              <c16:uniqueId val="{00000002-D435-480A-B3A3-A94CEFB8F79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{5BEE6B1A-CB16-4A08-B263-3862409B09B0}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3919-479F-B8D4-DD444F707B2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{38DE64DC-60BD-4B87-8934-486207175A5C}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919-479F-B8D4-DD444F707B2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{5B2803BA-64F8-447B-9FC9-FFF6985CA831}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919-479F-B8D4-DD444F707B2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{AF8BAEB0-2275-43FC-A35C-3ABDA6D2A7B7}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919-479F-B8D4-DD444F707B2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{C1F72488-0BF4-4939-8270-5197EE192679}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919-479F-B8D4-DD444F707B2B}"/>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{CD6D8EED-22D6-418D-A4D2-A19C8985E36C}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3919-479F-B8D4-DD444F707B2B}"/>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{A5398B48-4231-42EB-B9D5-36345468D810}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3919-479F-B8D4-DD444F707B2B}"/>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{B4B64A92-BAC4-4432-85D4-B22B246B8A76}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3919-479F-B8D4-DD444F707B2B}"/>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{2CBD55B2-51E6-41E7-A533-6AEC118B9B73}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3919-479F-B8D4-DD444F707B2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57</c:v>
                </c:pt>
                <c:pt idx="24">
                  <c:v>56.7</c:v>
                </c:pt>
                <c:pt idx="32">
                  <c:v>57.1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3919-479F-B8D4-DD444F707B2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{381FC7E7-4DD6-46B2-A3E0-22184B34FB6A}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3919-479F-B8D4-DD444F707B2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{288157ED-7205-428E-BD2B-BD54E809A8D4}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919-479F-B8D4-DD444F707B2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{F503785F-8042-4F29-962D-83F2F64674DB}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919-479F-B8D4-DD444F707B2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{02C55604-67FA-4765-BA2C-673B41C1C730}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919-479F-B8D4-DD444F707B2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{A6053186-6527-45C1-AF25-AD9E4086F37C}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919-479F-B8D4-DD444F707B2B}"/>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{57574B08-F6A1-4BE5-A858-21B1D3BDECE1}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3919-479F-B8D4-DD444F707B2B}"/>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{2BA9400E-6FFB-4738-9931-FBCF82BFE738}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3919-479F-B8D4-DD444F707B2B}"/>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{8366BD63-B2E5-4AE2-B02A-94C7A59E45D1}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3919-479F-B8D4-DD444F707B2B}"/>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{64A588E0-F33F-48F8-A1CD-35227318C9F3}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3919-479F-B8D4-DD444F707B2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60.4</c:v>
                </c:pt>
                <c:pt idx="24">
                  <c:v>61.5</c:v>
                </c:pt>
                <c:pt idx="32">
                  <c:v>61</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3919-479F-B8D4-DD444F707B2B}"/>
            </c:ext>
          </c:extLst>
        </c:ser>
        <c:dLbls>
          <c:showLegendKey val="0"/>
          <c:showVal val="1"/>
          <c:showCatName val="0"/>
          <c:showSerName val="0"/>
          <c:showPercent val="0"/>
          <c:showBubbleSize val="0"/>
        </c:dLbls>
        <c:axId val="46179840"/>
        <c:axId val="46181760"/>
      </c:scatterChart>
      <c:valAx>
        <c:axId val="46179840"/>
        <c:scaling>
          <c:orientation val="maxMin"/>
          <c:max val="62"/>
          <c:min val="6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{71C468EB-7AFC-42E7-9E18-CFA6F3E69CC8}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0F44-4B1A-BCCC-1C19B8D9C54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{5165A356-9074-4991-BA61-E4D6ECCD0827}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F44-4B1A-BCCC-1C19B8D9C54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{F9BB6A8E-6105-42C3-8D73-76C855F9AAC5}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F44-4B1A-BCCC-1C19B8D9C54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{B8A792A6-07A8-4043-856B-D3E121A57064}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F44-4B1A-BCCC-1C19B8D9C54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{2D863A42-DD79-436F-AF58-2D93BE215176}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F44-4B1A-BCCC-1C19B8D9C54E}"/>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{B4A16170-1CF9-4C40-A5F7-9BFFD3CB08FF}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0F44-4B1A-BCCC-1C19B8D9C54E}"/>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{D701BE63-60BD-4576-9EDE-3FBBD6E36D79}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0F44-4B1A-BCCC-1C19B8D9C54E}"/>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{ED310770-82BA-4C4D-B1BC-D9C57F843463}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0F44-4B1A-BCCC-1C19B8D9C54E}"/>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{91D5700D-2147-4E34-9E83-1626483E818A}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0F44-4B1A-BCCC-1C19B8D9C54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3.9</c:v>
                </c:pt>
                <c:pt idx="8">
                  <c:v>3.9</c:v>
                </c:pt>
                <c:pt idx="16">
                  <c:v>4.7</c:v>
                </c:pt>
                <c:pt idx="24">
                  <c:v>5.6</c:v>
                </c:pt>
                <c:pt idx="32">
                  <c:v>6.2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0F44-4B1A-BCCC-1C19B8D9C54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{1563D97F-DB1F-4D03-9E4B-58323D0225B4}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0F44-4B1A-BCCC-1C19B8D9C54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{D8FEA2FE-1E16-4A0D-BEAC-638C931FFA92}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F44-4B1A-BCCC-1C19B8D9C54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{5AEC4C1A-13C5-40E9-8C55-DB48AB095B92}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F44-4B1A-BCCC-1C19B8D9C54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{91C0CE8F-8F1E-4C85-A1F0-ED07B37F96F0}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F44-4B1A-BCCC-1C19B8D9C54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{789C57E4-E732-4E48-82AB-C65D04A956A3}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F44-4B1A-BCCC-1C19B8D9C54E}"/>
                </c:ext>
              </c:extLst>
            </c:dLbl>
            <c:dLbl>
              <c:idx val="8"/>
              <c:layout>
                <c:manualLayout>
                  <c:x val="-4.5096530706953818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{5372391B-1A0C-4D8C-B82C-1A4FC121DBAC}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0F44-4B1A-BCCC-1C19B8D9C54E}"/>
                </c:ext>
              </c:extLst>
            </c:dLbl>
            <c:dLbl>
              <c:idx val="16"/>
              <c:layout>
                <c:manualLayout>
                  <c:x val="-1.8171803637232468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{7FFED634-27B5-4E37-880E-F3181597B129}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0F44-4B1A-BCCC-1C19B8D9C54E}"/>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{524BFA0F-E349-4FEB-A0D2-930DFC30A41A}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0F44-4B1A-BCCC-1C19B8D9C54E}"/>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{69ED53E6-DD01-4132-8F65-60A4B4C1CEA3}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0F44-4B1A-BCCC-1C19B8D9C54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7.4</c:v>
                </c:pt>
                <c:pt idx="16">
                  <c:v>7.4</c:v>
                </c:pt>
                <c:pt idx="24">
                  <c:v>8</c:v>
                </c:pt>
                <c:pt idx="32">
                  <c:v>6.6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0F44-4B1A-BCCC-1C19B8D9C54E}"/>
            </c:ext>
          </c:extLst>
        </c:ser>
        <c:dLbls>
          <c:showLegendKey val="0"/>
          <c:showVal val="1"/>
          <c:showCatName val="0"/>
          <c:showSerName val="0"/>
          <c:showPercent val="0"/>
          <c:showBubbleSize val="0"/>
        </c:dLbls>
        <c:axId val="84219776"/>
        <c:axId val="84234240"/>
      </c:scatterChart>
      <c:valAx>
        <c:axId val="84219776"/>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748338" y="4643437"/>
          <a:ext cx="381000" cy="2762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648575" y="5886450"/>
          <a:ext cx="11430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東京都三宅村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過年度大型投資的事業の財源としての起債償還がピークを迎えており、その償還のために減債基金の積立を行った。また、</a:t>
          </a:r>
          <a:r>
            <a:rPr kumimoji="1" lang="en-US" altLang="ja-JP" sz="1400">
              <a:latin typeface="ＭＳ ゴシック" pitchFamily="49" charset="-128"/>
              <a:ea typeface="ＭＳ ゴシック" pitchFamily="49" charset="-128"/>
            </a:rPr>
            <a:t>R4</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R5</a:t>
          </a:r>
          <a:r>
            <a:rPr kumimoji="1" lang="ja-JP" altLang="en-US" sz="1400">
              <a:latin typeface="ＭＳ ゴシック" pitchFamily="49" charset="-128"/>
              <a:ea typeface="ＭＳ ゴシック" pitchFamily="49" charset="-128"/>
            </a:rPr>
            <a:t>年度は臨時財政対策債のみの起債とし、地方債現在高を減らすことで将来負担の軽減に繋げる。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東京都三宅村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R3</a:t>
          </a:r>
          <a:r>
            <a:rPr kumimoji="1" lang="ja-JP" altLang="en-US" sz="1400">
              <a:latin typeface="ＭＳ ゴシック" pitchFamily="49" charset="-128"/>
              <a:ea typeface="ＭＳ ゴシック" pitchFamily="49" charset="-128"/>
            </a:rPr>
            <a:t>年度は充当可能財源である基金積立を実施出来たことで、将来負担比率の分子が前年度比▲</a:t>
          </a:r>
          <a:r>
            <a:rPr kumimoji="1" lang="en-US" altLang="ja-JP" sz="1400">
              <a:latin typeface="ＭＳ ゴシック" pitchFamily="49" charset="-128"/>
              <a:ea typeface="ＭＳ ゴシック" pitchFamily="49" charset="-128"/>
            </a:rPr>
            <a:t>531</a:t>
          </a:r>
          <a:r>
            <a:rPr kumimoji="1" lang="ja-JP" altLang="en-US" sz="1400">
              <a:latin typeface="ＭＳ ゴシック" pitchFamily="49" charset="-128"/>
              <a:ea typeface="ＭＳ ゴシック" pitchFamily="49" charset="-128"/>
            </a:rPr>
            <a:t>千円となった。今後も将来負担を鑑みた財政運営を行う。</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東京都三宅村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財政調整基金は取崩し額以上に積立を行うことが出来た。</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減債基金は公債費増に備えて積立を行った。</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ふるさと振興基金、福祉対策基金、</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土地開発基金、</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みどりの島再生基金、環境保全基金は取崩しを行ったが、最終的には積み増しを行うことが出来た。全体としては、令和</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年度末現在高</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2,962,245</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千円となっており、</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前年度末</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比で</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+514,240</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千円となった。</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本村は活火山を有する外洋に囲まれた離島であり噴火災害や台風災害の影響を受けやすいことから、不測の財政需要に対応するため、財政調整基金を一定額確保したうえで、決算剰余金等を</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第</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6</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次三宅村総合計画に基づき、</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個々の特定目的基金に</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計画的に</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積</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み</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立</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て</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・庁舎建設基金：庁舎を建設するための資金に充当するため</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・環境保全基金：自然環境の保全及び村民のより快適な生活環境の創出のための経費の財源に充てるため。三宅村残土処分場の適正な維持管理の経費</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、クリーンセンター管理等</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の財源に充てるため。</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・土地開発基金：土地の先行取得を行い、地域の秩序ある整備と公共の福祉の増進に資するため</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・公共施設整備基金：三宅村基本計画に定める公共施設の整備に必要な資金を積立てるため</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・ふるさと振興基金：自ら考え自ら行う地域づくり事業に要する経費の財源に充てるため</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・福祉対策基金：福祉事業を推進し、生き生きと暮らせる村づくりを図る事業の財源に充てるため</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・みどりの島再生基金：みどり豊かな故郷三宅島を再生する事業に充てるため</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・環境保全基金：</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クリーンセンター管理等の事業</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に充当したため</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年度途中に取り崩しを行ったが、積み増しを行うことが出来た。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・ふるさと振興基金繰入金：三宅島マリンスコーレフェスティバル</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、むらおこし推進事業等に充当したため、年度途中に取り崩しを行ったが、積み増しを行うことが出来た。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・福祉対策基金：特別養護老人ホーム補助、がん対策事業等に充当したため、年度途中に取り崩しを行ったが、積み増しを行うことが出来た。</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・すべての特定目的基金において、合計</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413,281</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千円の積立てを行った。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当初</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に財源として取崩しを行うことはあるが、年度末には出来る限り積戻しを行っていきたい。</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・第</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次三宅村総合計画に</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基づき</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ヶ年実施計画と調整を図りつつ、</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計画的な</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基金積立</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行う。</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15,855</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千円取崩しを行ったが、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57,379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千円積立てることが出来たため、全体として当初額</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447,592</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千円に</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41,524</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千円積立て、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489,116</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千円となった。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今後も台風等の突発的な財政需要に備え、</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千万</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をベースに運用を行っていきたい。</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当初額</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274,632</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千円に</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59,435</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千円積立て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334,067</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千円となった。</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現在公債費のピークを迎えているため</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、積立</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を含め本基金を有効に活用して健全な財政運営を図る。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418082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552194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686306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149858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283970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18082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552194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686306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東京都三宅村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2,362
2,331
55.26
4,750,084
4,553,200
196,884
1,899,656
3,509,266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00000000-0008-0000-0D00-00001C000000}"/>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00000000-0008-0000-0D00-00001E000000}"/>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00000000-0008-0000-0D00-000020000000}"/>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00000000-0008-0000-0D00-000021000000}"/>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00000000-0008-0000-0D00-000022000000}"/>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00000000-0008-0000-0D00-000023000000}"/>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00000000-0008-0000-0D00-000024000000}"/>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00000000-0008-0000-0D00-000026000000}"/>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a:extLst>
            <a:ext uri="{FF2B5EF4-FFF2-40B4-BE49-F238E27FC236}">
              <a16:creationId xmlns:a16="http://schemas.microsoft.com/office/drawing/2014/main" id="{00000000-0008-0000-0D00-000027000000}"/>
            </a:ext>
          </a:extLst>
        </xdr:cNvPr>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a:extLst>
            <a:ext uri="{FF2B5EF4-FFF2-40B4-BE49-F238E27FC236}">
              <a16:creationId xmlns:a16="http://schemas.microsoft.com/office/drawing/2014/main" id="{00000000-0008-0000-0D00-000028000000}"/>
            </a:ext>
          </a:extLst>
        </xdr:cNvPr>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a:extLst>
            <a:ext uri="{FF2B5EF4-FFF2-40B4-BE49-F238E27FC236}">
              <a16:creationId xmlns:a16="http://schemas.microsoft.com/office/drawing/2014/main" id="{00000000-0008-0000-0D00-00002B000000}"/>
            </a:ext>
          </a:extLst>
        </xdr:cNvPr>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1127125" y="4180205"/>
          <a:ext cx="373888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774684" y="453891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3387084" y="452224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48152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48152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615632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615632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762444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762444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1127125" y="485965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510984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00000000-0008-0000-0D00-000037000000}"/>
            </a:ext>
          </a:extLst>
        </xdr:cNvPr>
        <xdr:cNvSpPr/>
      </xdr:nvSpPr>
      <xdr:spPr>
        <a:xfrm>
          <a:off x="510984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00000000-0008-0000-0D00-000038000000}"/>
            </a:ext>
          </a:extLst>
        </xdr:cNvPr>
        <xdr:cNvSpPr txBox="1"/>
      </xdr:nvSpPr>
      <xdr:spPr>
        <a:xfrm>
          <a:off x="516318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年度の有形固定資産減価償却率は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57.1%(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となっており、各会計において、ほぼ横ばいで推移している。全国平均及び東京都平均より下回っている状況。</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110426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127125" y="69729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721516" y="687913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127125" y="666831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772811" y="657832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127125" y="636750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772811" y="62775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127125" y="606669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772811" y="597289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127125" y="576589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772811" y="567209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1127125" y="546508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a:extLst>
            <a:ext uri="{FF2B5EF4-FFF2-40B4-BE49-F238E27FC236}">
              <a16:creationId xmlns:a16="http://schemas.microsoft.com/office/drawing/2014/main" id="{00000000-0008-0000-0D00-000045000000}"/>
            </a:ext>
          </a:extLst>
        </xdr:cNvPr>
        <xdr:cNvSpPr txBox="1"/>
      </xdr:nvSpPr>
      <xdr:spPr>
        <a:xfrm>
          <a:off x="772811" y="537128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a:off x="1127125" y="516046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a:extLst>
            <a:ext uri="{FF2B5EF4-FFF2-40B4-BE49-F238E27FC236}">
              <a16:creationId xmlns:a16="http://schemas.microsoft.com/office/drawing/2014/main" id="{00000000-0008-0000-0D00-000047000000}"/>
            </a:ext>
          </a:extLst>
        </xdr:cNvPr>
        <xdr:cNvSpPr txBox="1"/>
      </xdr:nvSpPr>
      <xdr:spPr>
        <a:xfrm>
          <a:off x="772811" y="507047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00000000-0008-0000-0D00-000048000000}"/>
            </a:ext>
          </a:extLst>
        </xdr:cNvPr>
        <xdr:cNvCxnSpPr/>
      </xdr:nvCxnSpPr>
      <xdr:spPr>
        <a:xfrm>
          <a:off x="1127125" y="48596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00000000-0008-0000-0D00-000049000000}"/>
            </a:ext>
          </a:extLst>
        </xdr:cNvPr>
        <xdr:cNvSpPr txBox="1"/>
      </xdr:nvSpPr>
      <xdr:spPr>
        <a:xfrm>
          <a:off x="772811" y="476966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00000000-0008-0000-0D00-00004A000000}"/>
            </a:ext>
          </a:extLst>
        </xdr:cNvPr>
        <xdr:cNvSpPr/>
      </xdr:nvSpPr>
      <xdr:spPr>
        <a:xfrm>
          <a:off x="1127125" y="485965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19867</xdr:rowOff>
    </xdr:from>
    <xdr:to>
      <xdr:col>23</xdr:col>
      <xdr:colOff>85090</xdr:colOff>
      <xdr:row>34</xdr:row>
      <xdr:rowOff>97881</xdr:rowOff>
    </xdr:to>
    <xdr:cxnSp macro="">
      <xdr:nvCxnSpPr>
        <xdr:cNvPr id="75" name="直線コネクタ 74">
          <a:extLst>
            <a:ext uri="{FF2B5EF4-FFF2-40B4-BE49-F238E27FC236}">
              <a16:creationId xmlns:a16="http://schemas.microsoft.com/office/drawing/2014/main" id="{00000000-0008-0000-0D00-00004B000000}"/>
            </a:ext>
          </a:extLst>
        </xdr:cNvPr>
        <xdr:cNvCxnSpPr/>
      </xdr:nvCxnSpPr>
      <xdr:spPr>
        <a:xfrm flipV="1">
          <a:off x="4206240" y="5148127"/>
          <a:ext cx="1270" cy="141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101708</xdr:rowOff>
    </xdr:from>
    <xdr:ext cx="405111" cy="259045"/>
    <xdr:sp macro="" textlink="">
      <xdr:nvSpPr>
        <xdr:cNvPr id="76" name="有形固定資産減価償却率最小値テキスト">
          <a:extLst>
            <a:ext uri="{FF2B5EF4-FFF2-40B4-BE49-F238E27FC236}">
              <a16:creationId xmlns:a16="http://schemas.microsoft.com/office/drawing/2014/main" id="{00000000-0008-0000-0D00-00004C000000}"/>
            </a:ext>
          </a:extLst>
        </xdr:cNvPr>
        <xdr:cNvSpPr txBox="1"/>
      </xdr:nvSpPr>
      <xdr:spPr>
        <a:xfrm>
          <a:off x="4258945" y="6571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97881</xdr:rowOff>
    </xdr:from>
    <xdr:to>
      <xdr:col>23</xdr:col>
      <xdr:colOff>174625</xdr:colOff>
      <xdr:row>34</xdr:row>
      <xdr:rowOff>97881</xdr:rowOff>
    </xdr:to>
    <xdr:cxnSp macro="">
      <xdr:nvCxnSpPr>
        <xdr:cNvPr id="77" name="直線コネクタ 76">
          <a:extLst>
            <a:ext uri="{FF2B5EF4-FFF2-40B4-BE49-F238E27FC236}">
              <a16:creationId xmlns:a16="http://schemas.microsoft.com/office/drawing/2014/main" id="{00000000-0008-0000-0D00-00004D000000}"/>
            </a:ext>
          </a:extLst>
        </xdr:cNvPr>
        <xdr:cNvCxnSpPr/>
      </xdr:nvCxnSpPr>
      <xdr:spPr>
        <a:xfrm>
          <a:off x="4119245" y="6567261"/>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137994</xdr:rowOff>
    </xdr:from>
    <xdr:ext cx="405111" cy="259045"/>
    <xdr:sp macro="" textlink="">
      <xdr:nvSpPr>
        <xdr:cNvPr id="78" name="有形固定資産減価償却率最大値テキスト">
          <a:extLst>
            <a:ext uri="{FF2B5EF4-FFF2-40B4-BE49-F238E27FC236}">
              <a16:creationId xmlns:a16="http://schemas.microsoft.com/office/drawing/2014/main" id="{00000000-0008-0000-0D00-00004E000000}"/>
            </a:ext>
          </a:extLst>
        </xdr:cNvPr>
        <xdr:cNvSpPr txBox="1"/>
      </xdr:nvSpPr>
      <xdr:spPr>
        <a:xfrm>
          <a:off x="4258945" y="49309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19867</xdr:rowOff>
    </xdr:from>
    <xdr:to>
      <xdr:col>23</xdr:col>
      <xdr:colOff>174625</xdr:colOff>
      <xdr:row>26</xdr:row>
      <xdr:rowOff>19867</xdr:rowOff>
    </xdr:to>
    <xdr:cxnSp macro="">
      <xdr:nvCxnSpPr>
        <xdr:cNvPr id="79" name="直線コネクタ 78">
          <a:extLst>
            <a:ext uri="{FF2B5EF4-FFF2-40B4-BE49-F238E27FC236}">
              <a16:creationId xmlns:a16="http://schemas.microsoft.com/office/drawing/2014/main" id="{00000000-0008-0000-0D00-00004F000000}"/>
            </a:ext>
          </a:extLst>
        </xdr:cNvPr>
        <xdr:cNvCxnSpPr/>
      </xdr:nvCxnSpPr>
      <xdr:spPr>
        <a:xfrm>
          <a:off x="4119245" y="5148127"/>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93180</xdr:rowOff>
    </xdr:from>
    <xdr:ext cx="405111" cy="259045"/>
    <xdr:sp macro="" textlink="">
      <xdr:nvSpPr>
        <xdr:cNvPr id="80" name="有形固定資産減価償却率平均値テキスト">
          <a:extLst>
            <a:ext uri="{FF2B5EF4-FFF2-40B4-BE49-F238E27FC236}">
              <a16:creationId xmlns:a16="http://schemas.microsoft.com/office/drawing/2014/main" id="{00000000-0008-0000-0D00-000050000000}"/>
            </a:ext>
          </a:extLst>
        </xdr:cNvPr>
        <xdr:cNvSpPr txBox="1"/>
      </xdr:nvSpPr>
      <xdr:spPr>
        <a:xfrm>
          <a:off x="4258945" y="57243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81" name="フローチャート: 判断 80">
          <a:extLst>
            <a:ext uri="{FF2B5EF4-FFF2-40B4-BE49-F238E27FC236}">
              <a16:creationId xmlns:a16="http://schemas.microsoft.com/office/drawing/2014/main" id="{00000000-0008-0000-0D00-000051000000}"/>
            </a:ext>
          </a:extLst>
        </xdr:cNvPr>
        <xdr:cNvSpPr/>
      </xdr:nvSpPr>
      <xdr:spPr>
        <a:xfrm>
          <a:off x="4157345" y="57459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82" name="フローチャート: 判断 81">
          <a:extLst>
            <a:ext uri="{FF2B5EF4-FFF2-40B4-BE49-F238E27FC236}">
              <a16:creationId xmlns:a16="http://schemas.microsoft.com/office/drawing/2014/main" id="{00000000-0008-0000-0D00-000052000000}"/>
            </a:ext>
          </a:extLst>
        </xdr:cNvPr>
        <xdr:cNvSpPr/>
      </xdr:nvSpPr>
      <xdr:spPr>
        <a:xfrm>
          <a:off x="3537585" y="57613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96248</xdr:rowOff>
    </xdr:from>
    <xdr:to>
      <xdr:col>15</xdr:col>
      <xdr:colOff>187325</xdr:colOff>
      <xdr:row>30</xdr:row>
      <xdr:rowOff>26398</xdr:rowOff>
    </xdr:to>
    <xdr:sp macro="" textlink="">
      <xdr:nvSpPr>
        <xdr:cNvPr id="83" name="フローチャート: 判断 82">
          <a:extLst>
            <a:ext uri="{FF2B5EF4-FFF2-40B4-BE49-F238E27FC236}">
              <a16:creationId xmlns:a16="http://schemas.microsoft.com/office/drawing/2014/main" id="{00000000-0008-0000-0D00-000053000000}"/>
            </a:ext>
          </a:extLst>
        </xdr:cNvPr>
        <xdr:cNvSpPr/>
      </xdr:nvSpPr>
      <xdr:spPr>
        <a:xfrm>
          <a:off x="2867025" y="572742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65405</xdr:rowOff>
    </xdr:from>
    <xdr:to>
      <xdr:col>11</xdr:col>
      <xdr:colOff>187325</xdr:colOff>
      <xdr:row>29</xdr:row>
      <xdr:rowOff>167005</xdr:rowOff>
    </xdr:to>
    <xdr:sp macro="" textlink="">
      <xdr:nvSpPr>
        <xdr:cNvPr id="84" name="フローチャート: 判断 83">
          <a:extLst>
            <a:ext uri="{FF2B5EF4-FFF2-40B4-BE49-F238E27FC236}">
              <a16:creationId xmlns:a16="http://schemas.microsoft.com/office/drawing/2014/main" id="{00000000-0008-0000-0D00-000054000000}"/>
            </a:ext>
          </a:extLst>
        </xdr:cNvPr>
        <xdr:cNvSpPr/>
      </xdr:nvSpPr>
      <xdr:spPr>
        <a:xfrm>
          <a:off x="2196465" y="569658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28394</xdr:rowOff>
    </xdr:from>
    <xdr:to>
      <xdr:col>7</xdr:col>
      <xdr:colOff>187325</xdr:colOff>
      <xdr:row>29</xdr:row>
      <xdr:rowOff>129994</xdr:rowOff>
    </xdr:to>
    <xdr:sp macro="" textlink="">
      <xdr:nvSpPr>
        <xdr:cNvPr id="85" name="フローチャート: 判断 84">
          <a:extLst>
            <a:ext uri="{FF2B5EF4-FFF2-40B4-BE49-F238E27FC236}">
              <a16:creationId xmlns:a16="http://schemas.microsoft.com/office/drawing/2014/main" id="{00000000-0008-0000-0D00-000055000000}"/>
            </a:ext>
          </a:extLst>
        </xdr:cNvPr>
        <xdr:cNvSpPr/>
      </xdr:nvSpPr>
      <xdr:spPr>
        <a:xfrm>
          <a:off x="1525905" y="565957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40532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D00-000057000000}"/>
            </a:ext>
          </a:extLst>
        </xdr:cNvPr>
        <xdr:cNvSpPr txBox="1"/>
      </xdr:nvSpPr>
      <xdr:spPr>
        <a:xfrm>
          <a:off x="34334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D00-000058000000}"/>
            </a:ext>
          </a:extLst>
        </xdr:cNvPr>
        <xdr:cNvSpPr txBox="1"/>
      </xdr:nvSpPr>
      <xdr:spPr>
        <a:xfrm>
          <a:off x="27628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D00-000059000000}"/>
            </a:ext>
          </a:extLst>
        </xdr:cNvPr>
        <xdr:cNvSpPr txBox="1"/>
      </xdr:nvSpPr>
      <xdr:spPr>
        <a:xfrm>
          <a:off x="20923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D00-00005A000000}"/>
            </a:ext>
          </a:extLst>
        </xdr:cNvPr>
        <xdr:cNvSpPr txBox="1"/>
      </xdr:nvSpPr>
      <xdr:spPr>
        <a:xfrm>
          <a:off x="14217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165917</xdr:rowOff>
    </xdr:from>
    <xdr:to>
      <xdr:col>23</xdr:col>
      <xdr:colOff>136525</xdr:colOff>
      <xdr:row>29</xdr:row>
      <xdr:rowOff>96067</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4157345" y="56294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17344</xdr:rowOff>
    </xdr:from>
    <xdr:ext cx="405111" cy="259045"/>
    <xdr:sp macro="" textlink="">
      <xdr:nvSpPr>
        <xdr:cNvPr id="92" name="有形固定資産減価償却率該当値テキスト">
          <a:extLst>
            <a:ext uri="{FF2B5EF4-FFF2-40B4-BE49-F238E27FC236}">
              <a16:creationId xmlns:a16="http://schemas.microsoft.com/office/drawing/2014/main" id="{00000000-0008-0000-0D00-00005C000000}"/>
            </a:ext>
          </a:extLst>
        </xdr:cNvPr>
        <xdr:cNvSpPr txBox="1"/>
      </xdr:nvSpPr>
      <xdr:spPr>
        <a:xfrm>
          <a:off x="4258945" y="5480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153579</xdr:rowOff>
    </xdr:from>
    <xdr:to>
      <xdr:col>19</xdr:col>
      <xdr:colOff>187325</xdr:colOff>
      <xdr:row>29</xdr:row>
      <xdr:rowOff>83729</xdr:rowOff>
    </xdr:to>
    <xdr:sp macro="" textlink="">
      <xdr:nvSpPr>
        <xdr:cNvPr id="93" name="楕円 92">
          <a:extLst>
            <a:ext uri="{FF2B5EF4-FFF2-40B4-BE49-F238E27FC236}">
              <a16:creationId xmlns:a16="http://schemas.microsoft.com/office/drawing/2014/main" id="{00000000-0008-0000-0D00-00005D000000}"/>
            </a:ext>
          </a:extLst>
        </xdr:cNvPr>
        <xdr:cNvSpPr/>
      </xdr:nvSpPr>
      <xdr:spPr>
        <a:xfrm>
          <a:off x="3537585" y="561711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32929</xdr:rowOff>
    </xdr:from>
    <xdr:to>
      <xdr:col>23</xdr:col>
      <xdr:colOff>85725</xdr:colOff>
      <xdr:row>29</xdr:row>
      <xdr:rowOff>45267</xdr:rowOff>
    </xdr:to>
    <xdr:cxnSp macro="">
      <xdr:nvCxnSpPr>
        <xdr:cNvPr id="94" name="直線コネクタ 93">
          <a:extLst>
            <a:ext uri="{FF2B5EF4-FFF2-40B4-BE49-F238E27FC236}">
              <a16:creationId xmlns:a16="http://schemas.microsoft.com/office/drawing/2014/main" id="{00000000-0008-0000-0D00-00005E000000}"/>
            </a:ext>
          </a:extLst>
        </xdr:cNvPr>
        <xdr:cNvCxnSpPr/>
      </xdr:nvCxnSpPr>
      <xdr:spPr>
        <a:xfrm>
          <a:off x="3588385" y="5664109"/>
          <a:ext cx="619760" cy="12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162832</xdr:rowOff>
    </xdr:from>
    <xdr:to>
      <xdr:col>15</xdr:col>
      <xdr:colOff>187325</xdr:colOff>
      <xdr:row>29</xdr:row>
      <xdr:rowOff>92982</xdr:rowOff>
    </xdr:to>
    <xdr:sp macro="" textlink="">
      <xdr:nvSpPr>
        <xdr:cNvPr id="95" name="楕円 94">
          <a:extLst>
            <a:ext uri="{FF2B5EF4-FFF2-40B4-BE49-F238E27FC236}">
              <a16:creationId xmlns:a16="http://schemas.microsoft.com/office/drawing/2014/main" id="{00000000-0008-0000-0D00-00005F000000}"/>
            </a:ext>
          </a:extLst>
        </xdr:cNvPr>
        <xdr:cNvSpPr/>
      </xdr:nvSpPr>
      <xdr:spPr>
        <a:xfrm>
          <a:off x="2867025" y="562637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32929</xdr:rowOff>
    </xdr:from>
    <xdr:to>
      <xdr:col>19</xdr:col>
      <xdr:colOff>136525</xdr:colOff>
      <xdr:row>29</xdr:row>
      <xdr:rowOff>42182</xdr:rowOff>
    </xdr:to>
    <xdr:cxnSp macro="">
      <xdr:nvCxnSpPr>
        <xdr:cNvPr id="96" name="直線コネクタ 95">
          <a:extLst>
            <a:ext uri="{FF2B5EF4-FFF2-40B4-BE49-F238E27FC236}">
              <a16:creationId xmlns:a16="http://schemas.microsoft.com/office/drawing/2014/main" id="{00000000-0008-0000-0D00-000060000000}"/>
            </a:ext>
          </a:extLst>
        </xdr:cNvPr>
        <xdr:cNvCxnSpPr/>
      </xdr:nvCxnSpPr>
      <xdr:spPr>
        <a:xfrm flipV="1">
          <a:off x="2917825" y="5664109"/>
          <a:ext cx="67056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51452</xdr:rowOff>
    </xdr:from>
    <xdr:ext cx="405111" cy="259045"/>
    <xdr:sp macro="" textlink="">
      <xdr:nvSpPr>
        <xdr:cNvPr id="97" name="n_1aveValue有形固定資産減価償却率">
          <a:extLst>
            <a:ext uri="{FF2B5EF4-FFF2-40B4-BE49-F238E27FC236}">
              <a16:creationId xmlns:a16="http://schemas.microsoft.com/office/drawing/2014/main" id="{00000000-0008-0000-0D00-000061000000}"/>
            </a:ext>
          </a:extLst>
        </xdr:cNvPr>
        <xdr:cNvSpPr txBox="1"/>
      </xdr:nvSpPr>
      <xdr:spPr>
        <a:xfrm>
          <a:off x="3395989" y="5850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17525</xdr:rowOff>
    </xdr:from>
    <xdr:ext cx="405111" cy="259045"/>
    <xdr:sp macro="" textlink="">
      <xdr:nvSpPr>
        <xdr:cNvPr id="98" name="n_2aveValue有形固定資産減価償却率">
          <a:extLst>
            <a:ext uri="{FF2B5EF4-FFF2-40B4-BE49-F238E27FC236}">
              <a16:creationId xmlns:a16="http://schemas.microsoft.com/office/drawing/2014/main" id="{00000000-0008-0000-0D00-000062000000}"/>
            </a:ext>
          </a:extLst>
        </xdr:cNvPr>
        <xdr:cNvSpPr txBox="1"/>
      </xdr:nvSpPr>
      <xdr:spPr>
        <a:xfrm>
          <a:off x="2738129" y="5816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12082</xdr:rowOff>
    </xdr:from>
    <xdr:ext cx="405111" cy="259045"/>
    <xdr:sp macro="" textlink="">
      <xdr:nvSpPr>
        <xdr:cNvPr id="99" name="n_3aveValue有形固定資産減価償却率">
          <a:extLst>
            <a:ext uri="{FF2B5EF4-FFF2-40B4-BE49-F238E27FC236}">
              <a16:creationId xmlns:a16="http://schemas.microsoft.com/office/drawing/2014/main" id="{00000000-0008-0000-0D00-000063000000}"/>
            </a:ext>
          </a:extLst>
        </xdr:cNvPr>
        <xdr:cNvSpPr txBox="1"/>
      </xdr:nvSpPr>
      <xdr:spPr>
        <a:xfrm>
          <a:off x="2067569" y="547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146521</xdr:rowOff>
    </xdr:from>
    <xdr:ext cx="405111" cy="259045"/>
    <xdr:sp macro="" textlink="">
      <xdr:nvSpPr>
        <xdr:cNvPr id="100" name="n_4aveValue有形固定資産減価償却率">
          <a:extLst>
            <a:ext uri="{FF2B5EF4-FFF2-40B4-BE49-F238E27FC236}">
              <a16:creationId xmlns:a16="http://schemas.microsoft.com/office/drawing/2014/main" id="{00000000-0008-0000-0D00-000064000000}"/>
            </a:ext>
          </a:extLst>
        </xdr:cNvPr>
        <xdr:cNvSpPr txBox="1"/>
      </xdr:nvSpPr>
      <xdr:spPr>
        <a:xfrm>
          <a:off x="1397009" y="544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100256</xdr:rowOff>
    </xdr:from>
    <xdr:ext cx="405111" cy="259045"/>
    <xdr:sp macro="" textlink="">
      <xdr:nvSpPr>
        <xdr:cNvPr id="101" name="n_1mainValue有形固定資産減価償却率">
          <a:extLst>
            <a:ext uri="{FF2B5EF4-FFF2-40B4-BE49-F238E27FC236}">
              <a16:creationId xmlns:a16="http://schemas.microsoft.com/office/drawing/2014/main" id="{00000000-0008-0000-0D00-000065000000}"/>
            </a:ext>
          </a:extLst>
        </xdr:cNvPr>
        <xdr:cNvSpPr txBox="1"/>
      </xdr:nvSpPr>
      <xdr:spPr>
        <a:xfrm>
          <a:off x="3395989" y="5396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109509</xdr:rowOff>
    </xdr:from>
    <xdr:ext cx="405111" cy="259045"/>
    <xdr:sp macro="" textlink="">
      <xdr:nvSpPr>
        <xdr:cNvPr id="102" name="n_2mainValue有形固定資産減価償却率">
          <a:extLst>
            <a:ext uri="{FF2B5EF4-FFF2-40B4-BE49-F238E27FC236}">
              <a16:creationId xmlns:a16="http://schemas.microsoft.com/office/drawing/2014/main" id="{00000000-0008-0000-0D00-000066000000}"/>
            </a:ext>
          </a:extLst>
        </xdr:cNvPr>
        <xdr:cNvSpPr txBox="1"/>
      </xdr:nvSpPr>
      <xdr:spPr>
        <a:xfrm>
          <a:off x="2738129" y="5405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9971405" y="4180205"/>
          <a:ext cx="371602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0904488" y="453891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2166505" y="452224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[ 188.7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365948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365948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50006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50006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644586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644586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9971405" y="485965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393126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393126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00000000-0008-0000-0D00-000073000000}"/>
            </a:ext>
          </a:extLst>
        </xdr:cNvPr>
        <xdr:cNvSpPr txBox="1"/>
      </xdr:nvSpPr>
      <xdr:spPr>
        <a:xfrm>
          <a:off x="1400746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年度の債務償還比率は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188.7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％と前年度と比べると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200.8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ポイント減少した。減少の主な要因としては、大型投資的事業である防災行政無線デジタル化等の起債により地方債現在高が増加したが、充当可能財源である基金積立金が増加したことによる。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993330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9971405" y="69729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9486041" y="687913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9971405" y="662072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9542936" y="652692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9971405" y="626850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9542936" y="61747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9971405" y="59162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9542936" y="582249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9971405" y="55640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9542936" y="547028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9971405" y="52118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9645528" y="512187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9971405" y="48596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id="{00000000-0008-0000-0D00-000082000000}"/>
            </a:ext>
          </a:extLst>
        </xdr:cNvPr>
        <xdr:cNvSpPr/>
      </xdr:nvSpPr>
      <xdr:spPr>
        <a:xfrm>
          <a:off x="9971405" y="485965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49688</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flipV="1">
          <a:off x="13027660" y="5211868"/>
          <a:ext cx="1269" cy="1307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53515</xdr:rowOff>
    </xdr:from>
    <xdr:ext cx="469744" cy="259045"/>
    <xdr:sp macro="" textlink="">
      <xdr:nvSpPr>
        <xdr:cNvPr id="132" name="債務償還比率最小値テキスト">
          <a:extLst>
            <a:ext uri="{FF2B5EF4-FFF2-40B4-BE49-F238E27FC236}">
              <a16:creationId xmlns:a16="http://schemas.microsoft.com/office/drawing/2014/main" id="{00000000-0008-0000-0D00-000084000000}"/>
            </a:ext>
          </a:extLst>
        </xdr:cNvPr>
        <xdr:cNvSpPr txBox="1"/>
      </xdr:nvSpPr>
      <xdr:spPr>
        <a:xfrm>
          <a:off x="13080365" y="6522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49688</xdr:rowOff>
    </xdr:from>
    <xdr:to>
      <xdr:col>76</xdr:col>
      <xdr:colOff>111125</xdr:colOff>
      <xdr:row>34</xdr:row>
      <xdr:rowOff>49688</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2963525" y="65190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4" name="債務償還比率最大値テキスト">
          <a:extLst>
            <a:ext uri="{FF2B5EF4-FFF2-40B4-BE49-F238E27FC236}">
              <a16:creationId xmlns:a16="http://schemas.microsoft.com/office/drawing/2014/main" id="{00000000-0008-0000-0D00-000086000000}"/>
            </a:ext>
          </a:extLst>
        </xdr:cNvPr>
        <xdr:cNvSpPr txBox="1"/>
      </xdr:nvSpPr>
      <xdr:spPr>
        <a:xfrm>
          <a:off x="13080365" y="49909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a:off x="12963525" y="52118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132880</xdr:rowOff>
    </xdr:from>
    <xdr:ext cx="469744" cy="259045"/>
    <xdr:sp macro="" textlink="">
      <xdr:nvSpPr>
        <xdr:cNvPr id="136" name="債務償還比率平均値テキスト">
          <a:extLst>
            <a:ext uri="{FF2B5EF4-FFF2-40B4-BE49-F238E27FC236}">
              <a16:creationId xmlns:a16="http://schemas.microsoft.com/office/drawing/2014/main" id="{00000000-0008-0000-0D00-000088000000}"/>
            </a:ext>
          </a:extLst>
        </xdr:cNvPr>
        <xdr:cNvSpPr txBox="1"/>
      </xdr:nvSpPr>
      <xdr:spPr>
        <a:xfrm>
          <a:off x="13080365" y="5261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110003</xdr:rowOff>
    </xdr:from>
    <xdr:to>
      <xdr:col>76</xdr:col>
      <xdr:colOff>73025</xdr:colOff>
      <xdr:row>28</xdr:row>
      <xdr:rowOff>40153</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3001625" y="540590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170656</xdr:rowOff>
    </xdr:from>
    <xdr:to>
      <xdr:col>72</xdr:col>
      <xdr:colOff>123825</xdr:colOff>
      <xdr:row>30</xdr:row>
      <xdr:rowOff>100806</xdr:rowOff>
    </xdr:to>
    <xdr:sp macro="" textlink="">
      <xdr:nvSpPr>
        <xdr:cNvPr id="138" name="フローチャート: 判断 137">
          <a:extLst>
            <a:ext uri="{FF2B5EF4-FFF2-40B4-BE49-F238E27FC236}">
              <a16:creationId xmlns:a16="http://schemas.microsoft.com/office/drawing/2014/main" id="{00000000-0008-0000-0D00-00008A000000}"/>
            </a:ext>
          </a:extLst>
        </xdr:cNvPr>
        <xdr:cNvSpPr/>
      </xdr:nvSpPr>
      <xdr:spPr>
        <a:xfrm>
          <a:off x="12359005" y="58018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5143</xdr:rowOff>
    </xdr:from>
    <xdr:to>
      <xdr:col>68</xdr:col>
      <xdr:colOff>123825</xdr:colOff>
      <xdr:row>30</xdr:row>
      <xdr:rowOff>106743</xdr:rowOff>
    </xdr:to>
    <xdr:sp macro="" textlink="">
      <xdr:nvSpPr>
        <xdr:cNvPr id="139" name="フローチャート: 判断 138">
          <a:extLst>
            <a:ext uri="{FF2B5EF4-FFF2-40B4-BE49-F238E27FC236}">
              <a16:creationId xmlns:a16="http://schemas.microsoft.com/office/drawing/2014/main" id="{00000000-0008-0000-0D00-00008B000000}"/>
            </a:ext>
          </a:extLst>
        </xdr:cNvPr>
        <xdr:cNvSpPr/>
      </xdr:nvSpPr>
      <xdr:spPr>
        <a:xfrm>
          <a:off x="11688445" y="580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79269</xdr:rowOff>
    </xdr:from>
    <xdr:to>
      <xdr:col>64</xdr:col>
      <xdr:colOff>123825</xdr:colOff>
      <xdr:row>31</xdr:row>
      <xdr:rowOff>9419</xdr:rowOff>
    </xdr:to>
    <xdr:sp macro="" textlink="">
      <xdr:nvSpPr>
        <xdr:cNvPr id="140" name="フローチャート: 判断 139">
          <a:extLst>
            <a:ext uri="{FF2B5EF4-FFF2-40B4-BE49-F238E27FC236}">
              <a16:creationId xmlns:a16="http://schemas.microsoft.com/office/drawing/2014/main" id="{00000000-0008-0000-0D00-00008C000000}"/>
            </a:ext>
          </a:extLst>
        </xdr:cNvPr>
        <xdr:cNvSpPr/>
      </xdr:nvSpPr>
      <xdr:spPr>
        <a:xfrm>
          <a:off x="11017885" y="58780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92223</xdr:rowOff>
    </xdr:from>
    <xdr:to>
      <xdr:col>60</xdr:col>
      <xdr:colOff>123825</xdr:colOff>
      <xdr:row>31</xdr:row>
      <xdr:rowOff>22373</xdr:rowOff>
    </xdr:to>
    <xdr:sp macro="" textlink="">
      <xdr:nvSpPr>
        <xdr:cNvPr id="141" name="フローチャート: 判断 140">
          <a:extLst>
            <a:ext uri="{FF2B5EF4-FFF2-40B4-BE49-F238E27FC236}">
              <a16:creationId xmlns:a16="http://schemas.microsoft.com/office/drawing/2014/main" id="{00000000-0008-0000-0D00-00008D000000}"/>
            </a:ext>
          </a:extLst>
        </xdr:cNvPr>
        <xdr:cNvSpPr/>
      </xdr:nvSpPr>
      <xdr:spPr>
        <a:xfrm>
          <a:off x="10347325" y="589104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28746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122548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115843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00000000-0008-0000-0D00-000091000000}"/>
            </a:ext>
          </a:extLst>
        </xdr:cNvPr>
        <xdr:cNvSpPr txBox="1"/>
      </xdr:nvSpPr>
      <xdr:spPr>
        <a:xfrm>
          <a:off x="109137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000000-0008-0000-0D00-000092000000}"/>
            </a:ext>
          </a:extLst>
        </xdr:cNvPr>
        <xdr:cNvSpPr txBox="1"/>
      </xdr:nvSpPr>
      <xdr:spPr>
        <a:xfrm>
          <a:off x="102431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29411</xdr:rowOff>
    </xdr:from>
    <xdr:to>
      <xdr:col>76</xdr:col>
      <xdr:colOff>73025</xdr:colOff>
      <xdr:row>28</xdr:row>
      <xdr:rowOff>131011</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3001625" y="549295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7838</xdr:rowOff>
    </xdr:from>
    <xdr:ext cx="469744" cy="259045"/>
    <xdr:sp macro="" textlink="">
      <xdr:nvSpPr>
        <xdr:cNvPr id="148" name="債務償還比率該当値テキスト">
          <a:extLst>
            <a:ext uri="{FF2B5EF4-FFF2-40B4-BE49-F238E27FC236}">
              <a16:creationId xmlns:a16="http://schemas.microsoft.com/office/drawing/2014/main" id="{00000000-0008-0000-0D00-000094000000}"/>
            </a:ext>
          </a:extLst>
        </xdr:cNvPr>
        <xdr:cNvSpPr txBox="1"/>
      </xdr:nvSpPr>
      <xdr:spPr>
        <a:xfrm>
          <a:off x="13080365" y="5471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47784</xdr:rowOff>
    </xdr:from>
    <xdr:to>
      <xdr:col>72</xdr:col>
      <xdr:colOff>123825</xdr:colOff>
      <xdr:row>30</xdr:row>
      <xdr:rowOff>149384</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2359005" y="584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80211</xdr:rowOff>
    </xdr:from>
    <xdr:to>
      <xdr:col>76</xdr:col>
      <xdr:colOff>22225</xdr:colOff>
      <xdr:row>30</xdr:row>
      <xdr:rowOff>98584</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flipV="1">
          <a:off x="12409805" y="5543751"/>
          <a:ext cx="619760" cy="353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169238</xdr:rowOff>
    </xdr:from>
    <xdr:to>
      <xdr:col>68</xdr:col>
      <xdr:colOff>123825</xdr:colOff>
      <xdr:row>32</xdr:row>
      <xdr:rowOff>99388</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1688445" y="61356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98584</xdr:rowOff>
    </xdr:from>
    <xdr:to>
      <xdr:col>72</xdr:col>
      <xdr:colOff>73025</xdr:colOff>
      <xdr:row>32</xdr:row>
      <xdr:rowOff>48588</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flipV="1">
          <a:off x="11739245" y="5897404"/>
          <a:ext cx="670560" cy="28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88085</xdr:rowOff>
    </xdr:from>
    <xdr:to>
      <xdr:col>64</xdr:col>
      <xdr:colOff>123825</xdr:colOff>
      <xdr:row>31</xdr:row>
      <xdr:rowOff>18235</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1017885" y="58869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138885</xdr:rowOff>
    </xdr:from>
    <xdr:to>
      <xdr:col>68</xdr:col>
      <xdr:colOff>73025</xdr:colOff>
      <xdr:row>32</xdr:row>
      <xdr:rowOff>48588</xdr:rowOff>
    </xdr:to>
    <xdr:cxnSp macro="">
      <xdr:nvCxnSpPr>
        <xdr:cNvPr id="154" name="直線コネクタ 153">
          <a:extLst>
            <a:ext uri="{FF2B5EF4-FFF2-40B4-BE49-F238E27FC236}">
              <a16:creationId xmlns:a16="http://schemas.microsoft.com/office/drawing/2014/main" id="{00000000-0008-0000-0D00-00009A000000}"/>
            </a:ext>
          </a:extLst>
        </xdr:cNvPr>
        <xdr:cNvCxnSpPr/>
      </xdr:nvCxnSpPr>
      <xdr:spPr>
        <a:xfrm>
          <a:off x="11068685" y="5937705"/>
          <a:ext cx="670560" cy="24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4974</xdr:rowOff>
    </xdr:from>
    <xdr:to>
      <xdr:col>60</xdr:col>
      <xdr:colOff>123825</xdr:colOff>
      <xdr:row>31</xdr:row>
      <xdr:rowOff>106574</xdr:rowOff>
    </xdr:to>
    <xdr:sp macro="" textlink="">
      <xdr:nvSpPr>
        <xdr:cNvPr id="155" name="楕円 154">
          <a:extLst>
            <a:ext uri="{FF2B5EF4-FFF2-40B4-BE49-F238E27FC236}">
              <a16:creationId xmlns:a16="http://schemas.microsoft.com/office/drawing/2014/main" id="{00000000-0008-0000-0D00-00009B000000}"/>
            </a:ext>
          </a:extLst>
        </xdr:cNvPr>
        <xdr:cNvSpPr/>
      </xdr:nvSpPr>
      <xdr:spPr>
        <a:xfrm>
          <a:off x="10347325" y="597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138885</xdr:rowOff>
    </xdr:from>
    <xdr:to>
      <xdr:col>64</xdr:col>
      <xdr:colOff>73025</xdr:colOff>
      <xdr:row>31</xdr:row>
      <xdr:rowOff>55774</xdr:rowOff>
    </xdr:to>
    <xdr:cxnSp macro="">
      <xdr:nvCxnSpPr>
        <xdr:cNvPr id="156" name="直線コネクタ 155">
          <a:extLst>
            <a:ext uri="{FF2B5EF4-FFF2-40B4-BE49-F238E27FC236}">
              <a16:creationId xmlns:a16="http://schemas.microsoft.com/office/drawing/2014/main" id="{00000000-0008-0000-0D00-00009C000000}"/>
            </a:ext>
          </a:extLst>
        </xdr:cNvPr>
        <xdr:cNvCxnSpPr/>
      </xdr:nvCxnSpPr>
      <xdr:spPr>
        <a:xfrm flipV="1">
          <a:off x="10398125" y="5937705"/>
          <a:ext cx="670560" cy="84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117333</xdr:rowOff>
    </xdr:from>
    <xdr:ext cx="469744" cy="259045"/>
    <xdr:sp macro="" textlink="">
      <xdr:nvSpPr>
        <xdr:cNvPr id="157" name="n_1aveValue債務償還比率">
          <a:extLst>
            <a:ext uri="{FF2B5EF4-FFF2-40B4-BE49-F238E27FC236}">
              <a16:creationId xmlns:a16="http://schemas.microsoft.com/office/drawing/2014/main" id="{00000000-0008-0000-0D00-00009D000000}"/>
            </a:ext>
          </a:extLst>
        </xdr:cNvPr>
        <xdr:cNvSpPr txBox="1"/>
      </xdr:nvSpPr>
      <xdr:spPr>
        <a:xfrm>
          <a:off x="12185092" y="5580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123270</xdr:rowOff>
    </xdr:from>
    <xdr:ext cx="469744" cy="259045"/>
    <xdr:sp macro="" textlink="">
      <xdr:nvSpPr>
        <xdr:cNvPr id="158" name="n_2aveValue債務償還比率">
          <a:extLst>
            <a:ext uri="{FF2B5EF4-FFF2-40B4-BE49-F238E27FC236}">
              <a16:creationId xmlns:a16="http://schemas.microsoft.com/office/drawing/2014/main" id="{00000000-0008-0000-0D00-00009E000000}"/>
            </a:ext>
          </a:extLst>
        </xdr:cNvPr>
        <xdr:cNvSpPr txBox="1"/>
      </xdr:nvSpPr>
      <xdr:spPr>
        <a:xfrm>
          <a:off x="11527232" y="5586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25946</xdr:rowOff>
    </xdr:from>
    <xdr:ext cx="469744" cy="259045"/>
    <xdr:sp macro="" textlink="">
      <xdr:nvSpPr>
        <xdr:cNvPr id="159" name="n_3aveValue債務償還比率">
          <a:extLst>
            <a:ext uri="{FF2B5EF4-FFF2-40B4-BE49-F238E27FC236}">
              <a16:creationId xmlns:a16="http://schemas.microsoft.com/office/drawing/2014/main" id="{00000000-0008-0000-0D00-00009F000000}"/>
            </a:ext>
          </a:extLst>
        </xdr:cNvPr>
        <xdr:cNvSpPr txBox="1"/>
      </xdr:nvSpPr>
      <xdr:spPr>
        <a:xfrm>
          <a:off x="10856672" y="5657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38900</xdr:rowOff>
    </xdr:from>
    <xdr:ext cx="469744" cy="259045"/>
    <xdr:sp macro="" textlink="">
      <xdr:nvSpPr>
        <xdr:cNvPr id="160" name="n_4aveValue債務償還比率">
          <a:extLst>
            <a:ext uri="{FF2B5EF4-FFF2-40B4-BE49-F238E27FC236}">
              <a16:creationId xmlns:a16="http://schemas.microsoft.com/office/drawing/2014/main" id="{00000000-0008-0000-0D00-0000A0000000}"/>
            </a:ext>
          </a:extLst>
        </xdr:cNvPr>
        <xdr:cNvSpPr txBox="1"/>
      </xdr:nvSpPr>
      <xdr:spPr>
        <a:xfrm>
          <a:off x="10186112" y="5670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140511</xdr:rowOff>
    </xdr:from>
    <xdr:ext cx="469744" cy="259045"/>
    <xdr:sp macro="" textlink="">
      <xdr:nvSpPr>
        <xdr:cNvPr id="161" name="n_1mainValue債務償還比率">
          <a:extLst>
            <a:ext uri="{FF2B5EF4-FFF2-40B4-BE49-F238E27FC236}">
              <a16:creationId xmlns:a16="http://schemas.microsoft.com/office/drawing/2014/main" id="{00000000-0008-0000-0D00-0000A1000000}"/>
            </a:ext>
          </a:extLst>
        </xdr:cNvPr>
        <xdr:cNvSpPr txBox="1"/>
      </xdr:nvSpPr>
      <xdr:spPr>
        <a:xfrm>
          <a:off x="12185092" y="5939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90515</xdr:rowOff>
    </xdr:from>
    <xdr:ext cx="469744" cy="259045"/>
    <xdr:sp macro="" textlink="">
      <xdr:nvSpPr>
        <xdr:cNvPr id="162" name="n_2mainValue債務償還比率">
          <a:extLst>
            <a:ext uri="{FF2B5EF4-FFF2-40B4-BE49-F238E27FC236}">
              <a16:creationId xmlns:a16="http://schemas.microsoft.com/office/drawing/2014/main" id="{00000000-0008-0000-0D00-0000A2000000}"/>
            </a:ext>
          </a:extLst>
        </xdr:cNvPr>
        <xdr:cNvSpPr txBox="1"/>
      </xdr:nvSpPr>
      <xdr:spPr>
        <a:xfrm>
          <a:off x="11527232" y="6224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9362</xdr:rowOff>
    </xdr:from>
    <xdr:ext cx="469744" cy="259045"/>
    <xdr:sp macro="" textlink="">
      <xdr:nvSpPr>
        <xdr:cNvPr id="163" name="n_3mainValue債務償還比率">
          <a:extLst>
            <a:ext uri="{FF2B5EF4-FFF2-40B4-BE49-F238E27FC236}">
              <a16:creationId xmlns:a16="http://schemas.microsoft.com/office/drawing/2014/main" id="{00000000-0008-0000-0D00-0000A3000000}"/>
            </a:ext>
          </a:extLst>
        </xdr:cNvPr>
        <xdr:cNvSpPr txBox="1"/>
      </xdr:nvSpPr>
      <xdr:spPr>
        <a:xfrm>
          <a:off x="10856672" y="597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97701</xdr:rowOff>
    </xdr:from>
    <xdr:ext cx="469744" cy="259045"/>
    <xdr:sp macro="" textlink="">
      <xdr:nvSpPr>
        <xdr:cNvPr id="164" name="n_4mainValue債務償還比率">
          <a:extLst>
            <a:ext uri="{FF2B5EF4-FFF2-40B4-BE49-F238E27FC236}">
              <a16:creationId xmlns:a16="http://schemas.microsoft.com/office/drawing/2014/main" id="{00000000-0008-0000-0D00-0000A4000000}"/>
            </a:ext>
          </a:extLst>
        </xdr:cNvPr>
        <xdr:cNvSpPr txBox="1"/>
      </xdr:nvSpPr>
      <xdr:spPr>
        <a:xfrm>
          <a:off x="10186112" y="6064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id="{00000000-0008-0000-0D00-0000A5000000}"/>
            </a:ext>
          </a:extLst>
        </xdr:cNvPr>
        <xdr:cNvSpPr/>
      </xdr:nvSpPr>
      <xdr:spPr>
        <a:xfrm>
          <a:off x="1127125" y="783336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id="{00000000-0008-0000-0D00-0000A6000000}"/>
            </a:ext>
          </a:extLst>
        </xdr:cNvPr>
        <xdr:cNvSpPr/>
      </xdr:nvSpPr>
      <xdr:spPr>
        <a:xfrm>
          <a:off x="1127125" y="1155001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id="{00000000-0008-0000-0D00-0000A7000000}"/>
            </a:ext>
          </a:extLst>
        </xdr:cNvPr>
        <xdr:cNvSpPr txBox="1"/>
      </xdr:nvSpPr>
      <xdr:spPr>
        <a:xfrm>
          <a:off x="817245" y="807974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id="{00000000-0008-0000-0D00-0000A8000000}"/>
            </a:ext>
          </a:extLst>
        </xdr:cNvPr>
        <xdr:cNvSpPr txBox="1"/>
      </xdr:nvSpPr>
      <xdr:spPr>
        <a:xfrm>
          <a:off x="6156325" y="1068959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id="{00000000-0008-0000-0D00-0000A9000000}"/>
            </a:ext>
          </a:extLst>
        </xdr:cNvPr>
        <xdr:cNvSpPr txBox="1"/>
      </xdr:nvSpPr>
      <xdr:spPr>
        <a:xfrm>
          <a:off x="817245" y="117709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id="{00000000-0008-0000-0D00-0000AA000000}"/>
            </a:ext>
          </a:extLst>
        </xdr:cNvPr>
        <xdr:cNvSpPr txBox="1"/>
      </xdr:nvSpPr>
      <xdr:spPr>
        <a:xfrm>
          <a:off x="6156325" y="1446593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東京都三宅村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2,362
2,331
55.26
4,750,084
4,553,200
196,884
1,899,656
3,509,266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E00-000039000000}"/>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94161</xdr:rowOff>
    </xdr:from>
    <xdr:to>
      <xdr:col>24</xdr:col>
      <xdr:colOff>62865</xdr:colOff>
      <xdr:row>42</xdr:row>
      <xdr:rowOff>66403</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flipV="1">
          <a:off x="4086225" y="5626281"/>
          <a:ext cx="0" cy="148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E00-00003B000000}"/>
            </a:ext>
          </a:extLst>
        </xdr:cNvPr>
        <xdr:cNvSpPr txBox="1"/>
      </xdr:nvSpPr>
      <xdr:spPr>
        <a:xfrm>
          <a:off x="4124960" y="7111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020820" y="71072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40838</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E00-00003D000000}"/>
            </a:ext>
          </a:extLst>
        </xdr:cNvPr>
        <xdr:cNvSpPr txBox="1"/>
      </xdr:nvSpPr>
      <xdr:spPr>
        <a:xfrm>
          <a:off x="4124960" y="540531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94161</xdr:rowOff>
    </xdr:from>
    <xdr:to>
      <xdr:col>24</xdr:col>
      <xdr:colOff>152400</xdr:colOff>
      <xdr:row>33</xdr:row>
      <xdr:rowOff>94161</xdr:rowOff>
    </xdr:to>
    <xdr:cxnSp macro="">
      <xdr:nvCxnSpPr>
        <xdr:cNvPr id="62" name="直線コネクタ 61">
          <a:extLst>
            <a:ext uri="{FF2B5EF4-FFF2-40B4-BE49-F238E27FC236}">
              <a16:creationId xmlns:a16="http://schemas.microsoft.com/office/drawing/2014/main" id="{00000000-0008-0000-0E00-00003E000000}"/>
            </a:ext>
          </a:extLst>
        </xdr:cNvPr>
        <xdr:cNvCxnSpPr/>
      </xdr:nvCxnSpPr>
      <xdr:spPr>
        <a:xfrm>
          <a:off x="4020820" y="56262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170742</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E00-00003F000000}"/>
            </a:ext>
          </a:extLst>
        </xdr:cNvPr>
        <xdr:cNvSpPr txBox="1"/>
      </xdr:nvSpPr>
      <xdr:spPr>
        <a:xfrm>
          <a:off x="4124960" y="63734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147865</xdr:rowOff>
    </xdr:from>
    <xdr:to>
      <xdr:col>24</xdr:col>
      <xdr:colOff>114300</xdr:colOff>
      <xdr:row>39</xdr:row>
      <xdr:rowOff>78015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4036060" y="65181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4173</xdr:rowOff>
    </xdr:from>
    <xdr:to>
      <xdr:col>20</xdr:col>
      <xdr:colOff>38100</xdr:colOff>
      <xdr:row>39</xdr:row>
      <xdr:rowOff>105773</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3312160" y="654213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2514600" y="648879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77651</xdr:rowOff>
    </xdr:from>
    <xdr:to>
      <xdr:col>10</xdr:col>
      <xdr:colOff>165100</xdr:colOff>
      <xdr:row>39</xdr:row>
      <xdr:rowOff>7801</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739900" y="64479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69487</xdr:rowOff>
    </xdr:from>
    <xdr:to>
      <xdr:col>6</xdr:col>
      <xdr:colOff>38100</xdr:colOff>
      <xdr:row>38</xdr:row>
      <xdr:rowOff>171087</xdr:rowOff>
    </xdr:to>
    <xdr:sp macro="" textlink="">
      <xdr:nvSpPr>
        <xdr:cNvPr id="68" name="フローチャート: 判断 67">
          <a:extLst>
            <a:ext uri="{FF2B5EF4-FFF2-40B4-BE49-F238E27FC236}">
              <a16:creationId xmlns:a16="http://schemas.microsoft.com/office/drawing/2014/main" id="{00000000-0008-0000-0E00-000044000000}"/>
            </a:ext>
          </a:extLst>
        </xdr:cNvPr>
        <xdr:cNvSpPr/>
      </xdr:nvSpPr>
      <xdr:spPr>
        <a:xfrm>
          <a:off x="965200" y="643980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E00-000049000000}"/>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102144</xdr:rowOff>
    </xdr:from>
    <xdr:to>
      <xdr:col>24</xdr:col>
      <xdr:colOff>114300</xdr:colOff>
      <xdr:row>40</xdr:row>
      <xdr:rowOff>32294</xdr:rowOff>
    </xdr:to>
    <xdr:sp macro="" textlink="">
      <xdr:nvSpPr>
        <xdr:cNvPr id="74" name="楕円 73">
          <a:extLst>
            <a:ext uri="{FF2B5EF4-FFF2-40B4-BE49-F238E27FC236}">
              <a16:creationId xmlns:a16="http://schemas.microsoft.com/office/drawing/2014/main" id="{00000000-0008-0000-0E00-00004A000000}"/>
            </a:ext>
          </a:extLst>
        </xdr:cNvPr>
        <xdr:cNvSpPr/>
      </xdr:nvSpPr>
      <xdr:spPr>
        <a:xfrm>
          <a:off x="4036060" y="66401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80571</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E00-00004B000000}"/>
            </a:ext>
          </a:extLst>
        </xdr:cNvPr>
        <xdr:cNvSpPr txBox="1"/>
      </xdr:nvSpPr>
      <xdr:spPr>
        <a:xfrm>
          <a:off x="4124960" y="661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80917</xdr:rowOff>
    </xdr:from>
    <xdr:to>
      <xdr:col>20</xdr:col>
      <xdr:colOff>38100</xdr:colOff>
      <xdr:row>40</xdr:row>
      <xdr:rowOff>11067</xdr:rowOff>
    </xdr:to>
    <xdr:sp macro="" textlink="">
      <xdr:nvSpPr>
        <xdr:cNvPr id="76" name="楕円 75">
          <a:extLst>
            <a:ext uri="{FF2B5EF4-FFF2-40B4-BE49-F238E27FC236}">
              <a16:creationId xmlns:a16="http://schemas.microsoft.com/office/drawing/2014/main" id="{00000000-0008-0000-0E00-00004C000000}"/>
            </a:ext>
          </a:extLst>
        </xdr:cNvPr>
        <xdr:cNvSpPr/>
      </xdr:nvSpPr>
      <xdr:spPr>
        <a:xfrm>
          <a:off x="3312160" y="661887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131717</xdr:rowOff>
    </xdr:from>
    <xdr:to>
      <xdr:col>24</xdr:col>
      <xdr:colOff>63500</xdr:colOff>
      <xdr:row>39</xdr:row>
      <xdr:rowOff>152944</xdr:rowOff>
    </xdr:to>
    <xdr:cxnSp macro="">
      <xdr:nvCxnSpPr>
        <xdr:cNvPr id="77" name="直線コネクタ 76">
          <a:extLst>
            <a:ext uri="{FF2B5EF4-FFF2-40B4-BE49-F238E27FC236}">
              <a16:creationId xmlns:a16="http://schemas.microsoft.com/office/drawing/2014/main" id="{00000000-0008-0000-0E00-00004D000000}"/>
            </a:ext>
          </a:extLst>
        </xdr:cNvPr>
        <xdr:cNvCxnSpPr/>
      </xdr:nvCxnSpPr>
      <xdr:spPr>
        <a:xfrm>
          <a:off x="3355340" y="6669677"/>
          <a:ext cx="73152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66222</xdr:rowOff>
    </xdr:from>
    <xdr:to>
      <xdr:col>15</xdr:col>
      <xdr:colOff>101600</xdr:colOff>
      <xdr:row>39</xdr:row>
      <xdr:rowOff>167822</xdr:rowOff>
    </xdr:to>
    <xdr:sp macro="" textlink="">
      <xdr:nvSpPr>
        <xdr:cNvPr id="78" name="楕円 77">
          <a:extLst>
            <a:ext uri="{FF2B5EF4-FFF2-40B4-BE49-F238E27FC236}">
              <a16:creationId xmlns:a16="http://schemas.microsoft.com/office/drawing/2014/main" id="{00000000-0008-0000-0E00-00004E000000}"/>
            </a:ext>
          </a:extLst>
        </xdr:cNvPr>
        <xdr:cNvSpPr/>
      </xdr:nvSpPr>
      <xdr:spPr>
        <a:xfrm>
          <a:off x="2514600" y="660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117022</xdr:rowOff>
    </xdr:from>
    <xdr:to>
      <xdr:col>19</xdr:col>
      <xdr:colOff>177800</xdr:colOff>
      <xdr:row>39</xdr:row>
      <xdr:rowOff>131717</xdr:rowOff>
    </xdr:to>
    <xdr:cxnSp macro="">
      <xdr:nvCxnSpPr>
        <xdr:cNvPr id="79" name="直線コネクタ 78">
          <a:extLst>
            <a:ext uri="{FF2B5EF4-FFF2-40B4-BE49-F238E27FC236}">
              <a16:creationId xmlns:a16="http://schemas.microsoft.com/office/drawing/2014/main" id="{00000000-0008-0000-0E00-00004F000000}"/>
            </a:ext>
          </a:extLst>
        </xdr:cNvPr>
        <xdr:cNvCxnSpPr/>
      </xdr:nvCxnSpPr>
      <xdr:spPr>
        <a:xfrm>
          <a:off x="2565400" y="6654982"/>
          <a:ext cx="78994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122300</xdr:rowOff>
    </xdr:from>
    <xdr:ext cx="405111" cy="259045"/>
    <xdr:sp macro="" textlink="">
      <xdr:nvSpPr>
        <xdr:cNvPr id="80" name="n_1aveValue【道路】&#10;有形固定資産減価償却率">
          <a:extLst>
            <a:ext uri="{FF2B5EF4-FFF2-40B4-BE49-F238E27FC236}">
              <a16:creationId xmlns:a16="http://schemas.microsoft.com/office/drawing/2014/main" id="{00000000-0008-0000-0E00-000050000000}"/>
            </a:ext>
          </a:extLst>
        </xdr:cNvPr>
        <xdr:cNvSpPr txBox="1"/>
      </xdr:nvSpPr>
      <xdr:spPr>
        <a:xfrm>
          <a:off x="3170564" y="6324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65150</xdr:rowOff>
    </xdr:from>
    <xdr:ext cx="405111" cy="259045"/>
    <xdr:sp macro="" textlink="">
      <xdr:nvSpPr>
        <xdr:cNvPr id="81" name="n_2aveValue【道路】&#10;有形固定資産減価償却率">
          <a:extLst>
            <a:ext uri="{FF2B5EF4-FFF2-40B4-BE49-F238E27FC236}">
              <a16:creationId xmlns:a16="http://schemas.microsoft.com/office/drawing/2014/main" id="{00000000-0008-0000-0E00-000051000000}"/>
            </a:ext>
          </a:extLst>
        </xdr:cNvPr>
        <xdr:cNvSpPr txBox="1"/>
      </xdr:nvSpPr>
      <xdr:spPr>
        <a:xfrm>
          <a:off x="2385704" y="6267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24328</xdr:rowOff>
    </xdr:from>
    <xdr:ext cx="405111" cy="259045"/>
    <xdr:sp macro="" textlink="">
      <xdr:nvSpPr>
        <xdr:cNvPr id="82" name="n_3aveValue【道路】&#10;有形固定資産減価償却率">
          <a:extLst>
            <a:ext uri="{FF2B5EF4-FFF2-40B4-BE49-F238E27FC236}">
              <a16:creationId xmlns:a16="http://schemas.microsoft.com/office/drawing/2014/main" id="{00000000-0008-0000-0E00-000052000000}"/>
            </a:ext>
          </a:extLst>
        </xdr:cNvPr>
        <xdr:cNvSpPr txBox="1"/>
      </xdr:nvSpPr>
      <xdr:spPr>
        <a:xfrm>
          <a:off x="1611004" y="6227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16164</xdr:rowOff>
    </xdr:from>
    <xdr:ext cx="405111" cy="259045"/>
    <xdr:sp macro="" textlink="">
      <xdr:nvSpPr>
        <xdr:cNvPr id="83" name="n_4aveValue【道路】&#10;有形固定資産減価償却率">
          <a:extLst>
            <a:ext uri="{FF2B5EF4-FFF2-40B4-BE49-F238E27FC236}">
              <a16:creationId xmlns:a16="http://schemas.microsoft.com/office/drawing/2014/main" id="{00000000-0008-0000-0E00-000053000000}"/>
            </a:ext>
          </a:extLst>
        </xdr:cNvPr>
        <xdr:cNvSpPr txBox="1"/>
      </xdr:nvSpPr>
      <xdr:spPr>
        <a:xfrm>
          <a:off x="836304" y="6218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2194</xdr:rowOff>
    </xdr:from>
    <xdr:ext cx="405111" cy="259045"/>
    <xdr:sp macro="" textlink="">
      <xdr:nvSpPr>
        <xdr:cNvPr id="84" name="n_1mainValue【道路】&#10;有形固定資産減価償却率">
          <a:extLst>
            <a:ext uri="{FF2B5EF4-FFF2-40B4-BE49-F238E27FC236}">
              <a16:creationId xmlns:a16="http://schemas.microsoft.com/office/drawing/2014/main" id="{00000000-0008-0000-0E00-000054000000}"/>
            </a:ext>
          </a:extLst>
        </xdr:cNvPr>
        <xdr:cNvSpPr txBox="1"/>
      </xdr:nvSpPr>
      <xdr:spPr>
        <a:xfrm>
          <a:off x="3170564" y="6707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158949</xdr:rowOff>
    </xdr:from>
    <xdr:ext cx="405111" cy="259045"/>
    <xdr:sp macro="" textlink="">
      <xdr:nvSpPr>
        <xdr:cNvPr id="85" name="n_2mainValue【道路】&#10;有形固定資産減価償却率">
          <a:extLst>
            <a:ext uri="{FF2B5EF4-FFF2-40B4-BE49-F238E27FC236}">
              <a16:creationId xmlns:a16="http://schemas.microsoft.com/office/drawing/2014/main" id="{00000000-0008-0000-0E00-000055000000}"/>
            </a:ext>
          </a:extLst>
        </xdr:cNvPr>
        <xdr:cNvSpPr txBox="1"/>
      </xdr:nvSpPr>
      <xdr:spPr>
        <a:xfrm>
          <a:off x="2385704" y="669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a16="http://schemas.microsoft.com/office/drawing/2014/main" id="{00000000-0008-0000-0E00-00005E000000}"/>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00000000-0008-0000-0E00-00005F00000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6" name="直線コネクタ 95">
          <a:extLst>
            <a:ext uri="{FF2B5EF4-FFF2-40B4-BE49-F238E27FC236}">
              <a16:creationId xmlns:a16="http://schemas.microsoft.com/office/drawing/2014/main" id="{00000000-0008-0000-0E00-000060000000}"/>
            </a:ext>
          </a:extLst>
        </xdr:cNvPr>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5299921" y="6418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1" name="テキスト ボックス 100">
          <a:extLst>
            <a:ext uri="{FF2B5EF4-FFF2-40B4-BE49-F238E27FC236}">
              <a16:creationId xmlns:a16="http://schemas.microsoft.com/office/drawing/2014/main" id="{00000000-0008-0000-0E00-000065000000}"/>
            </a:ext>
          </a:extLst>
        </xdr:cNvPr>
        <xdr:cNvSpPr txBox="1"/>
      </xdr:nvSpPr>
      <xdr:spPr>
        <a:xfrm>
          <a:off x="529992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529992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5" name="テキスト ボックス 104">
          <a:extLst>
            <a:ext uri="{FF2B5EF4-FFF2-40B4-BE49-F238E27FC236}">
              <a16:creationId xmlns:a16="http://schemas.microsoft.com/office/drawing/2014/main" id="{00000000-0008-0000-0E00-000069000000}"/>
            </a:ext>
          </a:extLst>
        </xdr:cNvPr>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道路】&#10;一人当たり延長グラフ枠">
          <a:extLst>
            <a:ext uri="{FF2B5EF4-FFF2-40B4-BE49-F238E27FC236}">
              <a16:creationId xmlns:a16="http://schemas.microsoft.com/office/drawing/2014/main" id="{00000000-0008-0000-0E00-00006A00000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86256</xdr:rowOff>
    </xdr:from>
    <xdr:to>
      <xdr:col>54</xdr:col>
      <xdr:colOff>189865</xdr:colOff>
      <xdr:row>41</xdr:row>
      <xdr:rowOff>133345</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flipV="1">
          <a:off x="9219565" y="5786016"/>
          <a:ext cx="0" cy="1220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137172</xdr:rowOff>
    </xdr:from>
    <xdr:ext cx="469744" cy="259045"/>
    <xdr:sp macro="" textlink="">
      <xdr:nvSpPr>
        <xdr:cNvPr id="108" name="【道路】&#10;一人当たり延長最小値テキスト">
          <a:extLst>
            <a:ext uri="{FF2B5EF4-FFF2-40B4-BE49-F238E27FC236}">
              <a16:creationId xmlns:a16="http://schemas.microsoft.com/office/drawing/2014/main" id="{00000000-0008-0000-0E00-00006C000000}"/>
            </a:ext>
          </a:extLst>
        </xdr:cNvPr>
        <xdr:cNvSpPr txBox="1"/>
      </xdr:nvSpPr>
      <xdr:spPr>
        <a:xfrm>
          <a:off x="9258300" y="701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133345</xdr:rowOff>
    </xdr:from>
    <xdr:to>
      <xdr:col>55</xdr:col>
      <xdr:colOff>88900</xdr:colOff>
      <xdr:row>41</xdr:row>
      <xdr:rowOff>133345</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9154160" y="70065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32933</xdr:rowOff>
    </xdr:from>
    <xdr:ext cx="599010" cy="259045"/>
    <xdr:sp macro="" textlink="">
      <xdr:nvSpPr>
        <xdr:cNvPr id="110" name="【道路】&#10;一人当たり延長最大値テキスト">
          <a:extLst>
            <a:ext uri="{FF2B5EF4-FFF2-40B4-BE49-F238E27FC236}">
              <a16:creationId xmlns:a16="http://schemas.microsoft.com/office/drawing/2014/main" id="{00000000-0008-0000-0E00-00006E000000}"/>
            </a:ext>
          </a:extLst>
        </xdr:cNvPr>
        <xdr:cNvSpPr txBox="1"/>
      </xdr:nvSpPr>
      <xdr:spPr>
        <a:xfrm>
          <a:off x="9258300" y="5565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86256</xdr:rowOff>
    </xdr:from>
    <xdr:to>
      <xdr:col>55</xdr:col>
      <xdr:colOff>88900</xdr:colOff>
      <xdr:row>34</xdr:row>
      <xdr:rowOff>86256</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9154160" y="57860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136629</xdr:rowOff>
    </xdr:from>
    <xdr:ext cx="534377" cy="259045"/>
    <xdr:sp macro="" textlink="">
      <xdr:nvSpPr>
        <xdr:cNvPr id="112" name="【道路】&#10;一人当たり延長平均値テキスト">
          <a:extLst>
            <a:ext uri="{FF2B5EF4-FFF2-40B4-BE49-F238E27FC236}">
              <a16:creationId xmlns:a16="http://schemas.microsoft.com/office/drawing/2014/main" id="{00000000-0008-0000-0E00-000070000000}"/>
            </a:ext>
          </a:extLst>
        </xdr:cNvPr>
        <xdr:cNvSpPr txBox="1"/>
      </xdr:nvSpPr>
      <xdr:spPr>
        <a:xfrm>
          <a:off x="9258300" y="6674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113752</xdr:rowOff>
    </xdr:from>
    <xdr:to>
      <xdr:col>55</xdr:col>
      <xdr:colOff>50800</xdr:colOff>
      <xdr:row>41</xdr:row>
      <xdr:rowOff>43902</xdr:rowOff>
    </xdr:to>
    <xdr:sp macro="" textlink="">
      <xdr:nvSpPr>
        <xdr:cNvPr id="113" name="フローチャート: 判断 112">
          <a:extLst>
            <a:ext uri="{FF2B5EF4-FFF2-40B4-BE49-F238E27FC236}">
              <a16:creationId xmlns:a16="http://schemas.microsoft.com/office/drawing/2014/main" id="{00000000-0008-0000-0E00-000071000000}"/>
            </a:ext>
          </a:extLst>
        </xdr:cNvPr>
        <xdr:cNvSpPr/>
      </xdr:nvSpPr>
      <xdr:spPr>
        <a:xfrm>
          <a:off x="9192260" y="681935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136978</xdr:rowOff>
    </xdr:from>
    <xdr:to>
      <xdr:col>50</xdr:col>
      <xdr:colOff>165100</xdr:colOff>
      <xdr:row>41</xdr:row>
      <xdr:rowOff>67128</xdr:rowOff>
    </xdr:to>
    <xdr:sp macro="" textlink="">
      <xdr:nvSpPr>
        <xdr:cNvPr id="114" name="フローチャート: 判断 113">
          <a:extLst>
            <a:ext uri="{FF2B5EF4-FFF2-40B4-BE49-F238E27FC236}">
              <a16:creationId xmlns:a16="http://schemas.microsoft.com/office/drawing/2014/main" id="{00000000-0008-0000-0E00-000072000000}"/>
            </a:ext>
          </a:extLst>
        </xdr:cNvPr>
        <xdr:cNvSpPr/>
      </xdr:nvSpPr>
      <xdr:spPr>
        <a:xfrm>
          <a:off x="8445500" y="68425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126238</xdr:rowOff>
    </xdr:from>
    <xdr:to>
      <xdr:col>46</xdr:col>
      <xdr:colOff>38100</xdr:colOff>
      <xdr:row>41</xdr:row>
      <xdr:rowOff>56388</xdr:rowOff>
    </xdr:to>
    <xdr:sp macro="" textlink="">
      <xdr:nvSpPr>
        <xdr:cNvPr id="115" name="フローチャート: 判断 114">
          <a:extLst>
            <a:ext uri="{FF2B5EF4-FFF2-40B4-BE49-F238E27FC236}">
              <a16:creationId xmlns:a16="http://schemas.microsoft.com/office/drawing/2014/main" id="{00000000-0008-0000-0E00-000073000000}"/>
            </a:ext>
          </a:extLst>
        </xdr:cNvPr>
        <xdr:cNvSpPr/>
      </xdr:nvSpPr>
      <xdr:spPr>
        <a:xfrm>
          <a:off x="7670800" y="683183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131132</xdr:rowOff>
    </xdr:from>
    <xdr:to>
      <xdr:col>41</xdr:col>
      <xdr:colOff>101600</xdr:colOff>
      <xdr:row>41</xdr:row>
      <xdr:rowOff>61282</xdr:rowOff>
    </xdr:to>
    <xdr:sp macro="" textlink="">
      <xdr:nvSpPr>
        <xdr:cNvPr id="116" name="フローチャート: 判断 115">
          <a:extLst>
            <a:ext uri="{FF2B5EF4-FFF2-40B4-BE49-F238E27FC236}">
              <a16:creationId xmlns:a16="http://schemas.microsoft.com/office/drawing/2014/main" id="{00000000-0008-0000-0E00-000074000000}"/>
            </a:ext>
          </a:extLst>
        </xdr:cNvPr>
        <xdr:cNvSpPr/>
      </xdr:nvSpPr>
      <xdr:spPr>
        <a:xfrm>
          <a:off x="6873240" y="68367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125707</xdr:rowOff>
    </xdr:from>
    <xdr:to>
      <xdr:col>36</xdr:col>
      <xdr:colOff>165100</xdr:colOff>
      <xdr:row>41</xdr:row>
      <xdr:rowOff>55857</xdr:rowOff>
    </xdr:to>
    <xdr:sp macro="" textlink="">
      <xdr:nvSpPr>
        <xdr:cNvPr id="117" name="フローチャート: 判断 116">
          <a:extLst>
            <a:ext uri="{FF2B5EF4-FFF2-40B4-BE49-F238E27FC236}">
              <a16:creationId xmlns:a16="http://schemas.microsoft.com/office/drawing/2014/main" id="{00000000-0008-0000-0E00-000075000000}"/>
            </a:ext>
          </a:extLst>
        </xdr:cNvPr>
        <xdr:cNvSpPr/>
      </xdr:nvSpPr>
      <xdr:spPr>
        <a:xfrm>
          <a:off x="6098540" y="68313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E00-000076000000}"/>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E00-000077000000}"/>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E00-000078000000}"/>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E00-000079000000}"/>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E00-00007A000000}"/>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158862</xdr:rowOff>
    </xdr:from>
    <xdr:to>
      <xdr:col>55</xdr:col>
      <xdr:colOff>50800</xdr:colOff>
      <xdr:row>41</xdr:row>
      <xdr:rowOff>89012</xdr:rowOff>
    </xdr:to>
    <xdr:sp macro="" textlink="">
      <xdr:nvSpPr>
        <xdr:cNvPr id="123" name="楕円 122">
          <a:extLst>
            <a:ext uri="{FF2B5EF4-FFF2-40B4-BE49-F238E27FC236}">
              <a16:creationId xmlns:a16="http://schemas.microsoft.com/office/drawing/2014/main" id="{00000000-0008-0000-0E00-00007B000000}"/>
            </a:ext>
          </a:extLst>
        </xdr:cNvPr>
        <xdr:cNvSpPr/>
      </xdr:nvSpPr>
      <xdr:spPr>
        <a:xfrm>
          <a:off x="9192260" y="686446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92179</xdr:rowOff>
    </xdr:from>
    <xdr:ext cx="534377" cy="259045"/>
    <xdr:sp macro="" textlink="">
      <xdr:nvSpPr>
        <xdr:cNvPr id="124" name="【道路】&#10;一人当たり延長該当値テキスト">
          <a:extLst>
            <a:ext uri="{FF2B5EF4-FFF2-40B4-BE49-F238E27FC236}">
              <a16:creationId xmlns:a16="http://schemas.microsoft.com/office/drawing/2014/main" id="{00000000-0008-0000-0E00-00007C000000}"/>
            </a:ext>
          </a:extLst>
        </xdr:cNvPr>
        <xdr:cNvSpPr txBox="1"/>
      </xdr:nvSpPr>
      <xdr:spPr>
        <a:xfrm>
          <a:off x="9258300" y="679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159700</xdr:rowOff>
    </xdr:from>
    <xdr:to>
      <xdr:col>50</xdr:col>
      <xdr:colOff>165100</xdr:colOff>
      <xdr:row>41</xdr:row>
      <xdr:rowOff>89850</xdr:rowOff>
    </xdr:to>
    <xdr:sp macro="" textlink="">
      <xdr:nvSpPr>
        <xdr:cNvPr id="125" name="楕円 124">
          <a:extLst>
            <a:ext uri="{FF2B5EF4-FFF2-40B4-BE49-F238E27FC236}">
              <a16:creationId xmlns:a16="http://schemas.microsoft.com/office/drawing/2014/main" id="{00000000-0008-0000-0E00-00007D000000}"/>
            </a:ext>
          </a:extLst>
        </xdr:cNvPr>
        <xdr:cNvSpPr/>
      </xdr:nvSpPr>
      <xdr:spPr>
        <a:xfrm>
          <a:off x="8445500" y="68653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38212</xdr:rowOff>
    </xdr:from>
    <xdr:to>
      <xdr:col>55</xdr:col>
      <xdr:colOff>0</xdr:colOff>
      <xdr:row>41</xdr:row>
      <xdr:rowOff>39050</xdr:rowOff>
    </xdr:to>
    <xdr:cxnSp macro="">
      <xdr:nvCxnSpPr>
        <xdr:cNvPr id="126" name="直線コネクタ 125">
          <a:extLst>
            <a:ext uri="{FF2B5EF4-FFF2-40B4-BE49-F238E27FC236}">
              <a16:creationId xmlns:a16="http://schemas.microsoft.com/office/drawing/2014/main" id="{00000000-0008-0000-0E00-00007E000000}"/>
            </a:ext>
          </a:extLst>
        </xdr:cNvPr>
        <xdr:cNvCxnSpPr/>
      </xdr:nvCxnSpPr>
      <xdr:spPr>
        <a:xfrm flipV="1">
          <a:off x="8496300" y="6911452"/>
          <a:ext cx="7239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161334</xdr:rowOff>
    </xdr:from>
    <xdr:to>
      <xdr:col>46</xdr:col>
      <xdr:colOff>38100</xdr:colOff>
      <xdr:row>41</xdr:row>
      <xdr:rowOff>91484</xdr:rowOff>
    </xdr:to>
    <xdr:sp macro="" textlink="">
      <xdr:nvSpPr>
        <xdr:cNvPr id="127" name="楕円 126">
          <a:extLst>
            <a:ext uri="{FF2B5EF4-FFF2-40B4-BE49-F238E27FC236}">
              <a16:creationId xmlns:a16="http://schemas.microsoft.com/office/drawing/2014/main" id="{00000000-0008-0000-0E00-00007F000000}"/>
            </a:ext>
          </a:extLst>
        </xdr:cNvPr>
        <xdr:cNvSpPr/>
      </xdr:nvSpPr>
      <xdr:spPr>
        <a:xfrm>
          <a:off x="7670800" y="686693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39050</xdr:rowOff>
    </xdr:from>
    <xdr:to>
      <xdr:col>50</xdr:col>
      <xdr:colOff>114300</xdr:colOff>
      <xdr:row>41</xdr:row>
      <xdr:rowOff>40684</xdr:rowOff>
    </xdr:to>
    <xdr:cxnSp macro="">
      <xdr:nvCxnSpPr>
        <xdr:cNvPr id="128" name="直線コネクタ 127">
          <a:extLst>
            <a:ext uri="{FF2B5EF4-FFF2-40B4-BE49-F238E27FC236}">
              <a16:creationId xmlns:a16="http://schemas.microsoft.com/office/drawing/2014/main" id="{00000000-0008-0000-0E00-000080000000}"/>
            </a:ext>
          </a:extLst>
        </xdr:cNvPr>
        <xdr:cNvCxnSpPr/>
      </xdr:nvCxnSpPr>
      <xdr:spPr>
        <a:xfrm flipV="1">
          <a:off x="7713980" y="6912290"/>
          <a:ext cx="78232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83655</xdr:rowOff>
    </xdr:from>
    <xdr:ext cx="534377" cy="259045"/>
    <xdr:sp macro="" textlink="">
      <xdr:nvSpPr>
        <xdr:cNvPr id="129" name="n_1aveValue【道路】&#10;一人当たり延長">
          <a:extLst>
            <a:ext uri="{FF2B5EF4-FFF2-40B4-BE49-F238E27FC236}">
              <a16:creationId xmlns:a16="http://schemas.microsoft.com/office/drawing/2014/main" id="{00000000-0008-0000-0E00-000081000000}"/>
            </a:ext>
          </a:extLst>
        </xdr:cNvPr>
        <xdr:cNvSpPr txBox="1"/>
      </xdr:nvSpPr>
      <xdr:spPr>
        <a:xfrm>
          <a:off x="8239271" y="662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72915</xdr:rowOff>
    </xdr:from>
    <xdr:ext cx="534377" cy="259045"/>
    <xdr:sp macro="" textlink="">
      <xdr:nvSpPr>
        <xdr:cNvPr id="130" name="n_2aveValue【道路】&#10;一人当たり延長">
          <a:extLst>
            <a:ext uri="{FF2B5EF4-FFF2-40B4-BE49-F238E27FC236}">
              <a16:creationId xmlns:a16="http://schemas.microsoft.com/office/drawing/2014/main" id="{00000000-0008-0000-0E00-000082000000}"/>
            </a:ext>
          </a:extLst>
        </xdr:cNvPr>
        <xdr:cNvSpPr txBox="1"/>
      </xdr:nvSpPr>
      <xdr:spPr>
        <a:xfrm>
          <a:off x="7477271" y="661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77809</xdr:rowOff>
    </xdr:from>
    <xdr:ext cx="534377" cy="259045"/>
    <xdr:sp macro="" textlink="">
      <xdr:nvSpPr>
        <xdr:cNvPr id="131" name="n_3aveValue【道路】&#10;一人当たり延長">
          <a:extLst>
            <a:ext uri="{FF2B5EF4-FFF2-40B4-BE49-F238E27FC236}">
              <a16:creationId xmlns:a16="http://schemas.microsoft.com/office/drawing/2014/main" id="{00000000-0008-0000-0E00-000083000000}"/>
            </a:ext>
          </a:extLst>
        </xdr:cNvPr>
        <xdr:cNvSpPr txBox="1"/>
      </xdr:nvSpPr>
      <xdr:spPr>
        <a:xfrm>
          <a:off x="6702571" y="6615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72384</xdr:rowOff>
    </xdr:from>
    <xdr:ext cx="534377" cy="259045"/>
    <xdr:sp macro="" textlink="">
      <xdr:nvSpPr>
        <xdr:cNvPr id="132" name="n_4aveValue【道路】&#10;一人当たり延長">
          <a:extLst>
            <a:ext uri="{FF2B5EF4-FFF2-40B4-BE49-F238E27FC236}">
              <a16:creationId xmlns:a16="http://schemas.microsoft.com/office/drawing/2014/main" id="{00000000-0008-0000-0E00-000084000000}"/>
            </a:ext>
          </a:extLst>
        </xdr:cNvPr>
        <xdr:cNvSpPr txBox="1"/>
      </xdr:nvSpPr>
      <xdr:spPr>
        <a:xfrm>
          <a:off x="5905011" y="6610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80977</xdr:rowOff>
    </xdr:from>
    <xdr:ext cx="534377" cy="259045"/>
    <xdr:sp macro="" textlink="">
      <xdr:nvSpPr>
        <xdr:cNvPr id="133" name="n_1mainValue【道路】&#10;一人当たり延長">
          <a:extLst>
            <a:ext uri="{FF2B5EF4-FFF2-40B4-BE49-F238E27FC236}">
              <a16:creationId xmlns:a16="http://schemas.microsoft.com/office/drawing/2014/main" id="{00000000-0008-0000-0E00-000085000000}"/>
            </a:ext>
          </a:extLst>
        </xdr:cNvPr>
        <xdr:cNvSpPr txBox="1"/>
      </xdr:nvSpPr>
      <xdr:spPr>
        <a:xfrm>
          <a:off x="8239271" y="695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82611</xdr:rowOff>
    </xdr:from>
    <xdr:ext cx="534377" cy="259045"/>
    <xdr:sp macro="" textlink="">
      <xdr:nvSpPr>
        <xdr:cNvPr id="134" name="n_2mainValue【道路】&#10;一人当たり延長">
          <a:extLst>
            <a:ext uri="{FF2B5EF4-FFF2-40B4-BE49-F238E27FC236}">
              <a16:creationId xmlns:a16="http://schemas.microsoft.com/office/drawing/2014/main" id="{00000000-0008-0000-0E00-000086000000}"/>
            </a:ext>
          </a:extLst>
        </xdr:cNvPr>
        <xdr:cNvSpPr txBox="1"/>
      </xdr:nvSpPr>
      <xdr:spPr>
        <a:xfrm>
          <a:off x="7477271" y="695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a:extLst>
            <a:ext uri="{FF2B5EF4-FFF2-40B4-BE49-F238E27FC236}">
              <a16:creationId xmlns:a16="http://schemas.microsoft.com/office/drawing/2014/main" id="{00000000-0008-0000-0E00-00008700000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a:extLst>
            <a:ext uri="{FF2B5EF4-FFF2-40B4-BE49-F238E27FC236}">
              <a16:creationId xmlns:a16="http://schemas.microsoft.com/office/drawing/2014/main" id="{00000000-0008-0000-0E00-00008800000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a:extLst>
            <a:ext uri="{FF2B5EF4-FFF2-40B4-BE49-F238E27FC236}">
              <a16:creationId xmlns:a16="http://schemas.microsoft.com/office/drawing/2014/main" id="{00000000-0008-0000-0E00-00008900000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a:extLst>
            <a:ext uri="{FF2B5EF4-FFF2-40B4-BE49-F238E27FC236}">
              <a16:creationId xmlns:a16="http://schemas.microsoft.com/office/drawing/2014/main" id="{00000000-0008-0000-0E00-00008A00000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a:extLst>
            <a:ext uri="{FF2B5EF4-FFF2-40B4-BE49-F238E27FC236}">
              <a16:creationId xmlns:a16="http://schemas.microsoft.com/office/drawing/2014/main" id="{00000000-0008-0000-0E00-00008B00000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a:extLst>
            <a:ext uri="{FF2B5EF4-FFF2-40B4-BE49-F238E27FC236}">
              <a16:creationId xmlns:a16="http://schemas.microsoft.com/office/drawing/2014/main" id="{00000000-0008-0000-0E00-00008C00000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a:extLst>
            <a:ext uri="{FF2B5EF4-FFF2-40B4-BE49-F238E27FC236}">
              <a16:creationId xmlns:a16="http://schemas.microsoft.com/office/drawing/2014/main" id="{00000000-0008-0000-0E00-00008D00000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a:extLst>
            <a:ext uri="{FF2B5EF4-FFF2-40B4-BE49-F238E27FC236}">
              <a16:creationId xmlns:a16="http://schemas.microsoft.com/office/drawing/2014/main" id="{00000000-0008-0000-0E00-00008E00000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a:extLst>
            <a:ext uri="{FF2B5EF4-FFF2-40B4-BE49-F238E27FC236}">
              <a16:creationId xmlns:a16="http://schemas.microsoft.com/office/drawing/2014/main" id="{00000000-0008-0000-0E00-00008F00000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a:extLst>
            <a:ext uri="{FF2B5EF4-FFF2-40B4-BE49-F238E27FC236}">
              <a16:creationId xmlns:a16="http://schemas.microsoft.com/office/drawing/2014/main" id="{00000000-0008-0000-0E00-00009000000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5" name="テキスト ボックス 144">
          <a:extLst>
            <a:ext uri="{FF2B5EF4-FFF2-40B4-BE49-F238E27FC236}">
              <a16:creationId xmlns:a16="http://schemas.microsoft.com/office/drawing/2014/main" id="{00000000-0008-0000-0E00-000091000000}"/>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6" name="直線コネクタ 145">
          <a:extLst>
            <a:ext uri="{FF2B5EF4-FFF2-40B4-BE49-F238E27FC236}">
              <a16:creationId xmlns:a16="http://schemas.microsoft.com/office/drawing/2014/main" id="{00000000-0008-0000-0E00-000092000000}"/>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7" name="テキスト ボックス 146">
          <a:extLst>
            <a:ext uri="{FF2B5EF4-FFF2-40B4-BE49-F238E27FC236}">
              <a16:creationId xmlns:a16="http://schemas.microsoft.com/office/drawing/2014/main" id="{00000000-0008-0000-0E00-000093000000}"/>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8" name="直線コネクタ 147">
          <a:extLst>
            <a:ext uri="{FF2B5EF4-FFF2-40B4-BE49-F238E27FC236}">
              <a16:creationId xmlns:a16="http://schemas.microsoft.com/office/drawing/2014/main" id="{00000000-0008-0000-0E00-000094000000}"/>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9" name="テキスト ボックス 148">
          <a:extLst>
            <a:ext uri="{FF2B5EF4-FFF2-40B4-BE49-F238E27FC236}">
              <a16:creationId xmlns:a16="http://schemas.microsoft.com/office/drawing/2014/main" id="{00000000-0008-0000-0E00-000095000000}"/>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0" name="直線コネクタ 149">
          <a:extLst>
            <a:ext uri="{FF2B5EF4-FFF2-40B4-BE49-F238E27FC236}">
              <a16:creationId xmlns:a16="http://schemas.microsoft.com/office/drawing/2014/main" id="{00000000-0008-0000-0E00-000096000000}"/>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1" name="テキスト ボックス 150">
          <a:extLst>
            <a:ext uri="{FF2B5EF4-FFF2-40B4-BE49-F238E27FC236}">
              <a16:creationId xmlns:a16="http://schemas.microsoft.com/office/drawing/2014/main" id="{00000000-0008-0000-0E00-000097000000}"/>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2" name="直線コネクタ 151">
          <a:extLst>
            <a:ext uri="{FF2B5EF4-FFF2-40B4-BE49-F238E27FC236}">
              <a16:creationId xmlns:a16="http://schemas.microsoft.com/office/drawing/2014/main" id="{00000000-0008-0000-0E00-000098000000}"/>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3" name="テキスト ボックス 152">
          <a:extLst>
            <a:ext uri="{FF2B5EF4-FFF2-40B4-BE49-F238E27FC236}">
              <a16:creationId xmlns:a16="http://schemas.microsoft.com/office/drawing/2014/main" id="{00000000-0008-0000-0E00-000099000000}"/>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4" name="直線コネクタ 153">
          <a:extLst>
            <a:ext uri="{FF2B5EF4-FFF2-40B4-BE49-F238E27FC236}">
              <a16:creationId xmlns:a16="http://schemas.microsoft.com/office/drawing/2014/main" id="{00000000-0008-0000-0E00-00009A000000}"/>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5" name="テキスト ボックス 154">
          <a:extLst>
            <a:ext uri="{FF2B5EF4-FFF2-40B4-BE49-F238E27FC236}">
              <a16:creationId xmlns:a16="http://schemas.microsoft.com/office/drawing/2014/main" id="{00000000-0008-0000-0E00-00009B000000}"/>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6" name="直線コネクタ 155">
          <a:extLst>
            <a:ext uri="{FF2B5EF4-FFF2-40B4-BE49-F238E27FC236}">
              <a16:creationId xmlns:a16="http://schemas.microsoft.com/office/drawing/2014/main" id="{00000000-0008-0000-0E00-00009C000000}"/>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7" name="テキスト ボックス 156">
          <a:extLst>
            <a:ext uri="{FF2B5EF4-FFF2-40B4-BE49-F238E27FC236}">
              <a16:creationId xmlns:a16="http://schemas.microsoft.com/office/drawing/2014/main" id="{00000000-0008-0000-0E00-00009D000000}"/>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a:extLst>
            <a:ext uri="{FF2B5EF4-FFF2-40B4-BE49-F238E27FC236}">
              <a16:creationId xmlns:a16="http://schemas.microsoft.com/office/drawing/2014/main" id="{00000000-0008-0000-0E00-00009F00000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107769</xdr:rowOff>
    </xdr:to>
    <xdr:cxnSp macro="">
      <xdr:nvCxnSpPr>
        <xdr:cNvPr id="160" name="直線コネクタ 159">
          <a:extLst>
            <a:ext uri="{FF2B5EF4-FFF2-40B4-BE49-F238E27FC236}">
              <a16:creationId xmlns:a16="http://schemas.microsoft.com/office/drawing/2014/main" id="{00000000-0008-0000-0E00-0000A0000000}"/>
            </a:ext>
          </a:extLst>
        </xdr:cNvPr>
        <xdr:cNvCxnSpPr/>
      </xdr:nvCxnSpPr>
      <xdr:spPr>
        <a:xfrm flipV="1">
          <a:off x="4086225" y="9261022"/>
          <a:ext cx="0" cy="1575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111596</xdr:rowOff>
    </xdr:from>
    <xdr:ext cx="405111" cy="259045"/>
    <xdr:sp macro="" textlink="">
      <xdr:nvSpPr>
        <xdr:cNvPr id="161" name="【橋りょう・トンネル】&#10;有形固定資産減価償却率最小値テキスト">
          <a:extLst>
            <a:ext uri="{FF2B5EF4-FFF2-40B4-BE49-F238E27FC236}">
              <a16:creationId xmlns:a16="http://schemas.microsoft.com/office/drawing/2014/main" id="{00000000-0008-0000-0E00-0000A1000000}"/>
            </a:ext>
          </a:extLst>
        </xdr:cNvPr>
        <xdr:cNvSpPr txBox="1"/>
      </xdr:nvSpPr>
      <xdr:spPr>
        <a:xfrm>
          <a:off x="4124960" y="10840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107769</xdr:rowOff>
    </xdr:from>
    <xdr:to>
      <xdr:col>24</xdr:col>
      <xdr:colOff>152400</xdr:colOff>
      <xdr:row>64</xdr:row>
      <xdr:rowOff>107769</xdr:rowOff>
    </xdr:to>
    <xdr:cxnSp macro="">
      <xdr:nvCxnSpPr>
        <xdr:cNvPr id="162" name="直線コネクタ 161">
          <a:extLst>
            <a:ext uri="{FF2B5EF4-FFF2-40B4-BE49-F238E27FC236}">
              <a16:creationId xmlns:a16="http://schemas.microsoft.com/office/drawing/2014/main" id="{00000000-0008-0000-0E00-0000A2000000}"/>
            </a:ext>
          </a:extLst>
        </xdr:cNvPr>
        <xdr:cNvCxnSpPr/>
      </xdr:nvCxnSpPr>
      <xdr:spPr>
        <a:xfrm>
          <a:off x="4020820" y="108367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63" name="【橋りょう・トンネル】&#10;有形固定資産減価償却率最大値テキスト">
          <a:extLst>
            <a:ext uri="{FF2B5EF4-FFF2-40B4-BE49-F238E27FC236}">
              <a16:creationId xmlns:a16="http://schemas.microsoft.com/office/drawing/2014/main" id="{00000000-0008-0000-0E00-0000A3000000}"/>
            </a:ext>
          </a:extLst>
        </xdr:cNvPr>
        <xdr:cNvSpPr txBox="1"/>
      </xdr:nvSpPr>
      <xdr:spPr>
        <a:xfrm>
          <a:off x="4124960" y="90438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64" name="直線コネクタ 163">
          <a:extLst>
            <a:ext uri="{FF2B5EF4-FFF2-40B4-BE49-F238E27FC236}">
              <a16:creationId xmlns:a16="http://schemas.microsoft.com/office/drawing/2014/main" id="{00000000-0008-0000-0E00-0000A4000000}"/>
            </a:ext>
          </a:extLst>
        </xdr:cNvPr>
        <xdr:cNvCxnSpPr/>
      </xdr:nvCxnSpPr>
      <xdr:spPr>
        <a:xfrm>
          <a:off x="4020820" y="92610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157860</xdr:rowOff>
    </xdr:from>
    <xdr:ext cx="405111" cy="259045"/>
    <xdr:sp macro="" textlink="">
      <xdr:nvSpPr>
        <xdr:cNvPr id="165" name="【橋りょう・トンネル】&#10;有形固定資産減価償却率平均値テキスト">
          <a:extLst>
            <a:ext uri="{FF2B5EF4-FFF2-40B4-BE49-F238E27FC236}">
              <a16:creationId xmlns:a16="http://schemas.microsoft.com/office/drawing/2014/main" id="{00000000-0008-0000-0E00-0000A5000000}"/>
            </a:ext>
          </a:extLst>
        </xdr:cNvPr>
        <xdr:cNvSpPr txBox="1"/>
      </xdr:nvSpPr>
      <xdr:spPr>
        <a:xfrm>
          <a:off x="4124960" y="102162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66" name="フローチャート: 判断 165">
          <a:extLst>
            <a:ext uri="{FF2B5EF4-FFF2-40B4-BE49-F238E27FC236}">
              <a16:creationId xmlns:a16="http://schemas.microsoft.com/office/drawing/2014/main" id="{00000000-0008-0000-0E00-0000A6000000}"/>
            </a:ext>
          </a:extLst>
        </xdr:cNvPr>
        <xdr:cNvSpPr/>
      </xdr:nvSpPr>
      <xdr:spPr>
        <a:xfrm>
          <a:off x="4036060" y="1023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24312</xdr:rowOff>
    </xdr:from>
    <xdr:to>
      <xdr:col>20</xdr:col>
      <xdr:colOff>38100</xdr:colOff>
      <xdr:row>61</xdr:row>
      <xdr:rowOff>125912</xdr:rowOff>
    </xdr:to>
    <xdr:sp macro="" textlink="">
      <xdr:nvSpPr>
        <xdr:cNvPr id="167" name="フローチャート: 判断 166">
          <a:extLst>
            <a:ext uri="{FF2B5EF4-FFF2-40B4-BE49-F238E27FC236}">
              <a16:creationId xmlns:a16="http://schemas.microsoft.com/office/drawing/2014/main" id="{00000000-0008-0000-0E00-0000A7000000}"/>
            </a:ext>
          </a:extLst>
        </xdr:cNvPr>
        <xdr:cNvSpPr/>
      </xdr:nvSpPr>
      <xdr:spPr>
        <a:xfrm>
          <a:off x="3312160" y="1025035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154940</xdr:rowOff>
    </xdr:from>
    <xdr:to>
      <xdr:col>15</xdr:col>
      <xdr:colOff>101600</xdr:colOff>
      <xdr:row>61</xdr:row>
      <xdr:rowOff>85090</xdr:rowOff>
    </xdr:to>
    <xdr:sp macro="" textlink="">
      <xdr:nvSpPr>
        <xdr:cNvPr id="168" name="フローチャート: 判断 167">
          <a:extLst>
            <a:ext uri="{FF2B5EF4-FFF2-40B4-BE49-F238E27FC236}">
              <a16:creationId xmlns:a16="http://schemas.microsoft.com/office/drawing/2014/main" id="{00000000-0008-0000-0E00-0000A8000000}"/>
            </a:ext>
          </a:extLst>
        </xdr:cNvPr>
        <xdr:cNvSpPr/>
      </xdr:nvSpPr>
      <xdr:spPr>
        <a:xfrm>
          <a:off x="2514600" y="102133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146776</xdr:rowOff>
    </xdr:from>
    <xdr:to>
      <xdr:col>10</xdr:col>
      <xdr:colOff>165100</xdr:colOff>
      <xdr:row>61</xdr:row>
      <xdr:rowOff>76926</xdr:rowOff>
    </xdr:to>
    <xdr:sp macro="" textlink="">
      <xdr:nvSpPr>
        <xdr:cNvPr id="169" name="フローチャート: 判断 168">
          <a:extLst>
            <a:ext uri="{FF2B5EF4-FFF2-40B4-BE49-F238E27FC236}">
              <a16:creationId xmlns:a16="http://schemas.microsoft.com/office/drawing/2014/main" id="{00000000-0008-0000-0E00-0000A9000000}"/>
            </a:ext>
          </a:extLst>
        </xdr:cNvPr>
        <xdr:cNvSpPr/>
      </xdr:nvSpPr>
      <xdr:spPr>
        <a:xfrm>
          <a:off x="1739900" y="102051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81462</xdr:rowOff>
    </xdr:from>
    <xdr:to>
      <xdr:col>6</xdr:col>
      <xdr:colOff>38100</xdr:colOff>
      <xdr:row>61</xdr:row>
      <xdr:rowOff>11612</xdr:rowOff>
    </xdr:to>
    <xdr:sp macro="" textlink="">
      <xdr:nvSpPr>
        <xdr:cNvPr id="170" name="フローチャート: 判断 169">
          <a:extLst>
            <a:ext uri="{FF2B5EF4-FFF2-40B4-BE49-F238E27FC236}">
              <a16:creationId xmlns:a16="http://schemas.microsoft.com/office/drawing/2014/main" id="{00000000-0008-0000-0E00-0000AA000000}"/>
            </a:ext>
          </a:extLst>
        </xdr:cNvPr>
        <xdr:cNvSpPr/>
      </xdr:nvSpPr>
      <xdr:spPr>
        <a:xfrm>
          <a:off x="965200" y="1013986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00000000-0008-0000-0E00-0000AB00000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0000000-0008-0000-0E00-0000AC00000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E00-0000AD00000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E00-0000AE00000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E00-0000AF00000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143510</xdr:rowOff>
    </xdr:from>
    <xdr:to>
      <xdr:col>24</xdr:col>
      <xdr:colOff>114300</xdr:colOff>
      <xdr:row>60</xdr:row>
      <xdr:rowOff>73660</xdr:rowOff>
    </xdr:to>
    <xdr:sp macro="" textlink="">
      <xdr:nvSpPr>
        <xdr:cNvPr id="176" name="楕円 175">
          <a:extLst>
            <a:ext uri="{FF2B5EF4-FFF2-40B4-BE49-F238E27FC236}">
              <a16:creationId xmlns:a16="http://schemas.microsoft.com/office/drawing/2014/main" id="{00000000-0008-0000-0E00-0000B0000000}"/>
            </a:ext>
          </a:extLst>
        </xdr:cNvPr>
        <xdr:cNvSpPr/>
      </xdr:nvSpPr>
      <xdr:spPr>
        <a:xfrm>
          <a:off x="4036060" y="10034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166387</xdr:rowOff>
    </xdr:from>
    <xdr:ext cx="405111" cy="259045"/>
    <xdr:sp macro="" textlink="">
      <xdr:nvSpPr>
        <xdr:cNvPr id="177" name="【橋りょう・トンネル】&#10;有形固定資産減価償却率該当値テキスト">
          <a:extLst>
            <a:ext uri="{FF2B5EF4-FFF2-40B4-BE49-F238E27FC236}">
              <a16:creationId xmlns:a16="http://schemas.microsoft.com/office/drawing/2014/main" id="{00000000-0008-0000-0E00-0000B1000000}"/>
            </a:ext>
          </a:extLst>
        </xdr:cNvPr>
        <xdr:cNvSpPr txBox="1"/>
      </xdr:nvSpPr>
      <xdr:spPr>
        <a:xfrm>
          <a:off x="4124960"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112485</xdr:rowOff>
    </xdr:from>
    <xdr:to>
      <xdr:col>20</xdr:col>
      <xdr:colOff>38100</xdr:colOff>
      <xdr:row>60</xdr:row>
      <xdr:rowOff>42635</xdr:rowOff>
    </xdr:to>
    <xdr:sp macro="" textlink="">
      <xdr:nvSpPr>
        <xdr:cNvPr id="178" name="楕円 177">
          <a:extLst>
            <a:ext uri="{FF2B5EF4-FFF2-40B4-BE49-F238E27FC236}">
              <a16:creationId xmlns:a16="http://schemas.microsoft.com/office/drawing/2014/main" id="{00000000-0008-0000-0E00-0000B2000000}"/>
            </a:ext>
          </a:extLst>
        </xdr:cNvPr>
        <xdr:cNvSpPr/>
      </xdr:nvSpPr>
      <xdr:spPr>
        <a:xfrm>
          <a:off x="3312160" y="100032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163285</xdr:rowOff>
    </xdr:from>
    <xdr:to>
      <xdr:col>24</xdr:col>
      <xdr:colOff>63500</xdr:colOff>
      <xdr:row>60</xdr:row>
      <xdr:rowOff>22860</xdr:rowOff>
    </xdr:to>
    <xdr:cxnSp macro="">
      <xdr:nvCxnSpPr>
        <xdr:cNvPr id="179" name="直線コネクタ 178">
          <a:extLst>
            <a:ext uri="{FF2B5EF4-FFF2-40B4-BE49-F238E27FC236}">
              <a16:creationId xmlns:a16="http://schemas.microsoft.com/office/drawing/2014/main" id="{00000000-0008-0000-0E00-0000B3000000}"/>
            </a:ext>
          </a:extLst>
        </xdr:cNvPr>
        <xdr:cNvCxnSpPr/>
      </xdr:nvCxnSpPr>
      <xdr:spPr>
        <a:xfrm>
          <a:off x="3355340" y="10054045"/>
          <a:ext cx="731520" cy="2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81462</xdr:rowOff>
    </xdr:from>
    <xdr:to>
      <xdr:col>15</xdr:col>
      <xdr:colOff>101600</xdr:colOff>
      <xdr:row>60</xdr:row>
      <xdr:rowOff>11612</xdr:rowOff>
    </xdr:to>
    <xdr:sp macro="" textlink="">
      <xdr:nvSpPr>
        <xdr:cNvPr id="180" name="楕円 179">
          <a:extLst>
            <a:ext uri="{FF2B5EF4-FFF2-40B4-BE49-F238E27FC236}">
              <a16:creationId xmlns:a16="http://schemas.microsoft.com/office/drawing/2014/main" id="{00000000-0008-0000-0E00-0000B4000000}"/>
            </a:ext>
          </a:extLst>
        </xdr:cNvPr>
        <xdr:cNvSpPr/>
      </xdr:nvSpPr>
      <xdr:spPr>
        <a:xfrm>
          <a:off x="2514600" y="99722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132262</xdr:rowOff>
    </xdr:from>
    <xdr:to>
      <xdr:col>19</xdr:col>
      <xdr:colOff>177800</xdr:colOff>
      <xdr:row>59</xdr:row>
      <xdr:rowOff>163285</xdr:rowOff>
    </xdr:to>
    <xdr:cxnSp macro="">
      <xdr:nvCxnSpPr>
        <xdr:cNvPr id="181" name="直線コネクタ 180">
          <a:extLst>
            <a:ext uri="{FF2B5EF4-FFF2-40B4-BE49-F238E27FC236}">
              <a16:creationId xmlns:a16="http://schemas.microsoft.com/office/drawing/2014/main" id="{00000000-0008-0000-0E00-0000B5000000}"/>
            </a:ext>
          </a:extLst>
        </xdr:cNvPr>
        <xdr:cNvCxnSpPr/>
      </xdr:nvCxnSpPr>
      <xdr:spPr>
        <a:xfrm>
          <a:off x="2565400" y="10023022"/>
          <a:ext cx="78994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117039</xdr:rowOff>
    </xdr:from>
    <xdr:ext cx="405111" cy="259045"/>
    <xdr:sp macro="" textlink="">
      <xdr:nvSpPr>
        <xdr:cNvPr id="182" name="n_1aveValue【橋りょう・トンネル】&#10;有形固定資産減価償却率">
          <a:extLst>
            <a:ext uri="{FF2B5EF4-FFF2-40B4-BE49-F238E27FC236}">
              <a16:creationId xmlns:a16="http://schemas.microsoft.com/office/drawing/2014/main" id="{00000000-0008-0000-0E00-0000B6000000}"/>
            </a:ext>
          </a:extLst>
        </xdr:cNvPr>
        <xdr:cNvSpPr txBox="1"/>
      </xdr:nvSpPr>
      <xdr:spPr>
        <a:xfrm>
          <a:off x="3170564" y="1034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76217</xdr:rowOff>
    </xdr:from>
    <xdr:ext cx="405111" cy="259045"/>
    <xdr:sp macro="" textlink="">
      <xdr:nvSpPr>
        <xdr:cNvPr id="183" name="n_2aveValue【橋りょう・トンネル】&#10;有形固定資産減価償却率">
          <a:extLst>
            <a:ext uri="{FF2B5EF4-FFF2-40B4-BE49-F238E27FC236}">
              <a16:creationId xmlns:a16="http://schemas.microsoft.com/office/drawing/2014/main" id="{00000000-0008-0000-0E00-0000B7000000}"/>
            </a:ext>
          </a:extLst>
        </xdr:cNvPr>
        <xdr:cNvSpPr txBox="1"/>
      </xdr:nvSpPr>
      <xdr:spPr>
        <a:xfrm>
          <a:off x="238570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93453</xdr:rowOff>
    </xdr:from>
    <xdr:ext cx="405111" cy="259045"/>
    <xdr:sp macro="" textlink="">
      <xdr:nvSpPr>
        <xdr:cNvPr id="184" name="n_3aveValue【橋りょう・トンネル】&#10;有形固定資産減価償却率">
          <a:extLst>
            <a:ext uri="{FF2B5EF4-FFF2-40B4-BE49-F238E27FC236}">
              <a16:creationId xmlns:a16="http://schemas.microsoft.com/office/drawing/2014/main" id="{00000000-0008-0000-0E00-0000B8000000}"/>
            </a:ext>
          </a:extLst>
        </xdr:cNvPr>
        <xdr:cNvSpPr txBox="1"/>
      </xdr:nvSpPr>
      <xdr:spPr>
        <a:xfrm>
          <a:off x="1611004" y="9984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28139</xdr:rowOff>
    </xdr:from>
    <xdr:ext cx="405111" cy="259045"/>
    <xdr:sp macro="" textlink="">
      <xdr:nvSpPr>
        <xdr:cNvPr id="185" name="n_4aveValue【橋りょう・トンネル】&#10;有形固定資産減価償却率">
          <a:extLst>
            <a:ext uri="{FF2B5EF4-FFF2-40B4-BE49-F238E27FC236}">
              <a16:creationId xmlns:a16="http://schemas.microsoft.com/office/drawing/2014/main" id="{00000000-0008-0000-0E00-0000B9000000}"/>
            </a:ext>
          </a:extLst>
        </xdr:cNvPr>
        <xdr:cNvSpPr txBox="1"/>
      </xdr:nvSpPr>
      <xdr:spPr>
        <a:xfrm>
          <a:off x="836304" y="9918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59162</xdr:rowOff>
    </xdr:from>
    <xdr:ext cx="405111" cy="259045"/>
    <xdr:sp macro="" textlink="">
      <xdr:nvSpPr>
        <xdr:cNvPr id="186" name="n_1mainValue【橋りょう・トンネル】&#10;有形固定資産減価償却率">
          <a:extLst>
            <a:ext uri="{FF2B5EF4-FFF2-40B4-BE49-F238E27FC236}">
              <a16:creationId xmlns:a16="http://schemas.microsoft.com/office/drawing/2014/main" id="{00000000-0008-0000-0E00-0000BA000000}"/>
            </a:ext>
          </a:extLst>
        </xdr:cNvPr>
        <xdr:cNvSpPr txBox="1"/>
      </xdr:nvSpPr>
      <xdr:spPr>
        <a:xfrm>
          <a:off x="3170564" y="978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28139</xdr:rowOff>
    </xdr:from>
    <xdr:ext cx="405111" cy="259045"/>
    <xdr:sp macro="" textlink="">
      <xdr:nvSpPr>
        <xdr:cNvPr id="187" name="n_2mainValue【橋りょう・トンネル】&#10;有形固定資産減価償却率">
          <a:extLst>
            <a:ext uri="{FF2B5EF4-FFF2-40B4-BE49-F238E27FC236}">
              <a16:creationId xmlns:a16="http://schemas.microsoft.com/office/drawing/2014/main" id="{00000000-0008-0000-0E00-0000BB000000}"/>
            </a:ext>
          </a:extLst>
        </xdr:cNvPr>
        <xdr:cNvSpPr txBox="1"/>
      </xdr:nvSpPr>
      <xdr:spPr>
        <a:xfrm>
          <a:off x="2385704" y="9751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8" name="正方形/長方形 187">
          <a:extLst>
            <a:ext uri="{FF2B5EF4-FFF2-40B4-BE49-F238E27FC236}">
              <a16:creationId xmlns:a16="http://schemas.microsoft.com/office/drawing/2014/main" id="{00000000-0008-0000-0E00-0000BC00000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9" name="正方形/長方形 188">
          <a:extLst>
            <a:ext uri="{FF2B5EF4-FFF2-40B4-BE49-F238E27FC236}">
              <a16:creationId xmlns:a16="http://schemas.microsoft.com/office/drawing/2014/main" id="{00000000-0008-0000-0E00-0000BD00000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0" name="正方形/長方形 189">
          <a:extLst>
            <a:ext uri="{FF2B5EF4-FFF2-40B4-BE49-F238E27FC236}">
              <a16:creationId xmlns:a16="http://schemas.microsoft.com/office/drawing/2014/main" id="{00000000-0008-0000-0E00-0000BE00000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1" name="正方形/長方形 190">
          <a:extLst>
            <a:ext uri="{FF2B5EF4-FFF2-40B4-BE49-F238E27FC236}">
              <a16:creationId xmlns:a16="http://schemas.microsoft.com/office/drawing/2014/main" id="{00000000-0008-0000-0E00-0000BF00000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2" name="正方形/長方形 191">
          <a:extLst>
            <a:ext uri="{FF2B5EF4-FFF2-40B4-BE49-F238E27FC236}">
              <a16:creationId xmlns:a16="http://schemas.microsoft.com/office/drawing/2014/main" id="{00000000-0008-0000-0E00-0000C000000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3" name="正方形/長方形 192">
          <a:extLst>
            <a:ext uri="{FF2B5EF4-FFF2-40B4-BE49-F238E27FC236}">
              <a16:creationId xmlns:a16="http://schemas.microsoft.com/office/drawing/2014/main" id="{00000000-0008-0000-0E00-0000C100000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4" name="正方形/長方形 193">
          <a:extLst>
            <a:ext uri="{FF2B5EF4-FFF2-40B4-BE49-F238E27FC236}">
              <a16:creationId xmlns:a16="http://schemas.microsoft.com/office/drawing/2014/main" id="{00000000-0008-0000-0E00-0000C200000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5" name="正方形/長方形 194">
          <a:extLst>
            <a:ext uri="{FF2B5EF4-FFF2-40B4-BE49-F238E27FC236}">
              <a16:creationId xmlns:a16="http://schemas.microsoft.com/office/drawing/2014/main" id="{00000000-0008-0000-0E00-0000C300000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6" name="テキスト ボックス 195">
          <a:extLst>
            <a:ext uri="{FF2B5EF4-FFF2-40B4-BE49-F238E27FC236}">
              <a16:creationId xmlns:a16="http://schemas.microsoft.com/office/drawing/2014/main" id="{00000000-0008-0000-0E00-0000C400000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9" name="テキスト ボックス 198">
          <a:extLst>
            <a:ext uri="{FF2B5EF4-FFF2-40B4-BE49-F238E27FC236}">
              <a16:creationId xmlns:a16="http://schemas.microsoft.com/office/drawing/2014/main" id="{00000000-0008-0000-0E00-0000C7000000}"/>
            </a:ext>
          </a:extLst>
        </xdr:cNvPr>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0" name="直線コネクタ 199">
          <a:extLst>
            <a:ext uri="{FF2B5EF4-FFF2-40B4-BE49-F238E27FC236}">
              <a16:creationId xmlns:a16="http://schemas.microsoft.com/office/drawing/2014/main" id="{00000000-0008-0000-0E00-0000C8000000}"/>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1" name="テキスト ボックス 200">
          <a:extLst>
            <a:ext uri="{FF2B5EF4-FFF2-40B4-BE49-F238E27FC236}">
              <a16:creationId xmlns:a16="http://schemas.microsoft.com/office/drawing/2014/main" id="{00000000-0008-0000-0E00-0000C9000000}"/>
            </a:ext>
          </a:extLst>
        </xdr:cNvPr>
        <xdr:cNvSpPr txBox="1"/>
      </xdr:nvSpPr>
      <xdr:spPr>
        <a:xfrm>
          <a:off x="5209768" y="1029336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2" name="直線コネクタ 201">
          <a:extLst>
            <a:ext uri="{FF2B5EF4-FFF2-40B4-BE49-F238E27FC236}">
              <a16:creationId xmlns:a16="http://schemas.microsoft.com/office/drawing/2014/main" id="{00000000-0008-0000-0E00-0000CA000000}"/>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3" name="テキスト ボックス 202">
          <a:extLst>
            <a:ext uri="{FF2B5EF4-FFF2-40B4-BE49-F238E27FC236}">
              <a16:creationId xmlns:a16="http://schemas.microsoft.com/office/drawing/2014/main" id="{00000000-0008-0000-0E00-0000CB000000}"/>
            </a:ext>
          </a:extLst>
        </xdr:cNvPr>
        <xdr:cNvSpPr txBox="1"/>
      </xdr:nvSpPr>
      <xdr:spPr>
        <a:xfrm>
          <a:off x="5209768" y="99199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4" name="直線コネクタ 203">
          <a:extLst>
            <a:ext uri="{FF2B5EF4-FFF2-40B4-BE49-F238E27FC236}">
              <a16:creationId xmlns:a16="http://schemas.microsoft.com/office/drawing/2014/main" id="{00000000-0008-0000-0E00-0000CC000000}"/>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5" name="テキスト ボックス 204">
          <a:extLst>
            <a:ext uri="{FF2B5EF4-FFF2-40B4-BE49-F238E27FC236}">
              <a16:creationId xmlns:a16="http://schemas.microsoft.com/office/drawing/2014/main" id="{00000000-0008-0000-0E00-0000CD000000}"/>
            </a:ext>
          </a:extLst>
        </xdr:cNvPr>
        <xdr:cNvSpPr txBox="1"/>
      </xdr:nvSpPr>
      <xdr:spPr>
        <a:xfrm>
          <a:off x="5209768" y="95504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6" name="直線コネクタ 205">
          <a:extLst>
            <a:ext uri="{FF2B5EF4-FFF2-40B4-BE49-F238E27FC236}">
              <a16:creationId xmlns:a16="http://schemas.microsoft.com/office/drawing/2014/main" id="{00000000-0008-0000-0E00-0000CE000000}"/>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07" name="テキスト ボックス 206">
          <a:extLst>
            <a:ext uri="{FF2B5EF4-FFF2-40B4-BE49-F238E27FC236}">
              <a16:creationId xmlns:a16="http://schemas.microsoft.com/office/drawing/2014/main" id="{00000000-0008-0000-0E00-0000CF000000}"/>
            </a:ext>
          </a:extLst>
        </xdr:cNvPr>
        <xdr:cNvSpPr txBox="1"/>
      </xdr:nvSpPr>
      <xdr:spPr>
        <a:xfrm>
          <a:off x="5168508" y="917703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8" name="直線コネクタ 207">
          <a:extLst>
            <a:ext uri="{FF2B5EF4-FFF2-40B4-BE49-F238E27FC236}">
              <a16:creationId xmlns:a16="http://schemas.microsoft.com/office/drawing/2014/main" id="{00000000-0008-0000-0E00-0000D000000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09" name="テキスト ボックス 208">
          <a:extLst>
            <a:ext uri="{FF2B5EF4-FFF2-40B4-BE49-F238E27FC236}">
              <a16:creationId xmlns:a16="http://schemas.microsoft.com/office/drawing/2014/main" id="{00000000-0008-0000-0E00-0000D1000000}"/>
            </a:ext>
          </a:extLst>
        </xdr:cNvPr>
        <xdr:cNvSpPr txBox="1"/>
      </xdr:nvSpPr>
      <xdr:spPr>
        <a:xfrm>
          <a:off x="5168508" y="880365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0" name="【橋りょう・トンネル】&#10;一人当たり有形固定資産（償却資産）額グラフ枠">
          <a:extLst>
            <a:ext uri="{FF2B5EF4-FFF2-40B4-BE49-F238E27FC236}">
              <a16:creationId xmlns:a16="http://schemas.microsoft.com/office/drawing/2014/main" id="{00000000-0008-0000-0E00-0000D200000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160153</xdr:rowOff>
    </xdr:from>
    <xdr:to>
      <xdr:col>54</xdr:col>
      <xdr:colOff>189865</xdr:colOff>
      <xdr:row>64</xdr:row>
      <xdr:rowOff>76198</xdr:rowOff>
    </xdr:to>
    <xdr:cxnSp macro="">
      <xdr:nvCxnSpPr>
        <xdr:cNvPr id="211" name="直線コネクタ 210">
          <a:extLst>
            <a:ext uri="{FF2B5EF4-FFF2-40B4-BE49-F238E27FC236}">
              <a16:creationId xmlns:a16="http://schemas.microsoft.com/office/drawing/2014/main" id="{00000000-0008-0000-0E00-0000D3000000}"/>
            </a:ext>
          </a:extLst>
        </xdr:cNvPr>
        <xdr:cNvCxnSpPr/>
      </xdr:nvCxnSpPr>
      <xdr:spPr>
        <a:xfrm flipV="1">
          <a:off x="9219565" y="9380353"/>
          <a:ext cx="0" cy="1424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80025</xdr:rowOff>
    </xdr:from>
    <xdr:ext cx="313932" cy="259045"/>
    <xdr:sp macro="" textlink="">
      <xdr:nvSpPr>
        <xdr:cNvPr id="212" name="【橋りょう・トンネル】&#10;一人当たり有形固定資産（償却資産）額最小値テキスト">
          <a:extLst>
            <a:ext uri="{FF2B5EF4-FFF2-40B4-BE49-F238E27FC236}">
              <a16:creationId xmlns:a16="http://schemas.microsoft.com/office/drawing/2014/main" id="{00000000-0008-0000-0E00-0000D4000000}"/>
            </a:ext>
          </a:extLst>
        </xdr:cNvPr>
        <xdr:cNvSpPr txBox="1"/>
      </xdr:nvSpPr>
      <xdr:spPr>
        <a:xfrm>
          <a:off x="9258300" y="108089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76198</xdr:rowOff>
    </xdr:from>
    <xdr:to>
      <xdr:col>55</xdr:col>
      <xdr:colOff>88900</xdr:colOff>
      <xdr:row>64</xdr:row>
      <xdr:rowOff>76198</xdr:rowOff>
    </xdr:to>
    <xdr:cxnSp macro="">
      <xdr:nvCxnSpPr>
        <xdr:cNvPr id="213" name="直線コネクタ 212">
          <a:extLst>
            <a:ext uri="{FF2B5EF4-FFF2-40B4-BE49-F238E27FC236}">
              <a16:creationId xmlns:a16="http://schemas.microsoft.com/office/drawing/2014/main" id="{00000000-0008-0000-0E00-0000D5000000}"/>
            </a:ext>
          </a:extLst>
        </xdr:cNvPr>
        <xdr:cNvCxnSpPr/>
      </xdr:nvCxnSpPr>
      <xdr:spPr>
        <a:xfrm>
          <a:off x="9154160" y="108051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106830</xdr:rowOff>
    </xdr:from>
    <xdr:ext cx="754822" cy="259045"/>
    <xdr:sp macro="" textlink="">
      <xdr:nvSpPr>
        <xdr:cNvPr id="214" name="【橋りょう・トンネル】&#10;一人当たり有形固定資産（償却資産）額最大値テキスト">
          <a:extLst>
            <a:ext uri="{FF2B5EF4-FFF2-40B4-BE49-F238E27FC236}">
              <a16:creationId xmlns:a16="http://schemas.microsoft.com/office/drawing/2014/main" id="{00000000-0008-0000-0E00-0000D6000000}"/>
            </a:ext>
          </a:extLst>
        </xdr:cNvPr>
        <xdr:cNvSpPr txBox="1"/>
      </xdr:nvSpPr>
      <xdr:spPr>
        <a:xfrm>
          <a:off x="9258300" y="915939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11,488,952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160153</xdr:rowOff>
    </xdr:from>
    <xdr:to>
      <xdr:col>55</xdr:col>
      <xdr:colOff>88900</xdr:colOff>
      <xdr:row>55</xdr:row>
      <xdr:rowOff>160153</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9154160" y="93803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62633</xdr:rowOff>
    </xdr:from>
    <xdr:ext cx="690189" cy="259045"/>
    <xdr:sp macro="" textlink="">
      <xdr:nvSpPr>
        <xdr:cNvPr id="216" name="【橋りょう・トンネル】&#10;一人当たり有形固定資産（償却資産）額平均値テキスト">
          <a:extLst>
            <a:ext uri="{FF2B5EF4-FFF2-40B4-BE49-F238E27FC236}">
              <a16:creationId xmlns:a16="http://schemas.microsoft.com/office/drawing/2014/main" id="{00000000-0008-0000-0E00-0000D8000000}"/>
            </a:ext>
          </a:extLst>
        </xdr:cNvPr>
        <xdr:cNvSpPr txBox="1"/>
      </xdr:nvSpPr>
      <xdr:spPr>
        <a:xfrm>
          <a:off x="9258300" y="1045631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39756</xdr:rowOff>
    </xdr:from>
    <xdr:to>
      <xdr:col>55</xdr:col>
      <xdr:colOff>50800</xdr:colOff>
      <xdr:row>63</xdr:row>
      <xdr:rowOff>141356</xdr:rowOff>
    </xdr:to>
    <xdr:sp macro="" textlink="">
      <xdr:nvSpPr>
        <xdr:cNvPr id="217" name="フローチャート: 判断 216">
          <a:extLst>
            <a:ext uri="{FF2B5EF4-FFF2-40B4-BE49-F238E27FC236}">
              <a16:creationId xmlns:a16="http://schemas.microsoft.com/office/drawing/2014/main" id="{00000000-0008-0000-0E00-0000D9000000}"/>
            </a:ext>
          </a:extLst>
        </xdr:cNvPr>
        <xdr:cNvSpPr/>
      </xdr:nvSpPr>
      <xdr:spPr>
        <a:xfrm>
          <a:off x="9192260" y="1060107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22398</xdr:rowOff>
    </xdr:from>
    <xdr:to>
      <xdr:col>50</xdr:col>
      <xdr:colOff>165100</xdr:colOff>
      <xdr:row>63</xdr:row>
      <xdr:rowOff>123998</xdr:rowOff>
    </xdr:to>
    <xdr:sp macro="" textlink="">
      <xdr:nvSpPr>
        <xdr:cNvPr id="218" name="フローチャート: 判断 217">
          <a:extLst>
            <a:ext uri="{FF2B5EF4-FFF2-40B4-BE49-F238E27FC236}">
              <a16:creationId xmlns:a16="http://schemas.microsoft.com/office/drawing/2014/main" id="{00000000-0008-0000-0E00-0000DA000000}"/>
            </a:ext>
          </a:extLst>
        </xdr:cNvPr>
        <xdr:cNvSpPr/>
      </xdr:nvSpPr>
      <xdr:spPr>
        <a:xfrm>
          <a:off x="8445500" y="1058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153653</xdr:rowOff>
    </xdr:from>
    <xdr:to>
      <xdr:col>46</xdr:col>
      <xdr:colOff>38100</xdr:colOff>
      <xdr:row>63</xdr:row>
      <xdr:rowOff>83803</xdr:rowOff>
    </xdr:to>
    <xdr:sp macro="" textlink="">
      <xdr:nvSpPr>
        <xdr:cNvPr id="219" name="フローチャート: 判断 218">
          <a:extLst>
            <a:ext uri="{FF2B5EF4-FFF2-40B4-BE49-F238E27FC236}">
              <a16:creationId xmlns:a16="http://schemas.microsoft.com/office/drawing/2014/main" id="{00000000-0008-0000-0E00-0000DB000000}"/>
            </a:ext>
          </a:extLst>
        </xdr:cNvPr>
        <xdr:cNvSpPr/>
      </xdr:nvSpPr>
      <xdr:spPr>
        <a:xfrm>
          <a:off x="7670800" y="1054733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154923</xdr:rowOff>
    </xdr:from>
    <xdr:to>
      <xdr:col>41</xdr:col>
      <xdr:colOff>101600</xdr:colOff>
      <xdr:row>63</xdr:row>
      <xdr:rowOff>85073</xdr:rowOff>
    </xdr:to>
    <xdr:sp macro="" textlink="">
      <xdr:nvSpPr>
        <xdr:cNvPr id="220" name="フローチャート: 判断 219">
          <a:extLst>
            <a:ext uri="{FF2B5EF4-FFF2-40B4-BE49-F238E27FC236}">
              <a16:creationId xmlns:a16="http://schemas.microsoft.com/office/drawing/2014/main" id="{00000000-0008-0000-0E00-0000DC000000}"/>
            </a:ext>
          </a:extLst>
        </xdr:cNvPr>
        <xdr:cNvSpPr/>
      </xdr:nvSpPr>
      <xdr:spPr>
        <a:xfrm>
          <a:off x="6873240" y="105486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46446</xdr:rowOff>
    </xdr:from>
    <xdr:to>
      <xdr:col>36</xdr:col>
      <xdr:colOff>165100</xdr:colOff>
      <xdr:row>63</xdr:row>
      <xdr:rowOff>148046</xdr:rowOff>
    </xdr:to>
    <xdr:sp macro="" textlink="">
      <xdr:nvSpPr>
        <xdr:cNvPr id="221" name="フローチャート: 判断 220">
          <a:extLst>
            <a:ext uri="{FF2B5EF4-FFF2-40B4-BE49-F238E27FC236}">
              <a16:creationId xmlns:a16="http://schemas.microsoft.com/office/drawing/2014/main" id="{00000000-0008-0000-0E00-0000DD000000}"/>
            </a:ext>
          </a:extLst>
        </xdr:cNvPr>
        <xdr:cNvSpPr/>
      </xdr:nvSpPr>
      <xdr:spPr>
        <a:xfrm>
          <a:off x="6098540" y="10607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24332</xdr:rowOff>
    </xdr:from>
    <xdr:to>
      <xdr:col>55</xdr:col>
      <xdr:colOff>50800</xdr:colOff>
      <xdr:row>64</xdr:row>
      <xdr:rowOff>125932</xdr:rowOff>
    </xdr:to>
    <xdr:sp macro="" textlink="">
      <xdr:nvSpPr>
        <xdr:cNvPr id="227" name="楕円 226">
          <a:extLst>
            <a:ext uri="{FF2B5EF4-FFF2-40B4-BE49-F238E27FC236}">
              <a16:creationId xmlns:a16="http://schemas.microsoft.com/office/drawing/2014/main" id="{00000000-0008-0000-0E00-0000E3000000}"/>
            </a:ext>
          </a:extLst>
        </xdr:cNvPr>
        <xdr:cNvSpPr/>
      </xdr:nvSpPr>
      <xdr:spPr>
        <a:xfrm>
          <a:off x="9192260" y="1075329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110709</xdr:rowOff>
    </xdr:from>
    <xdr:ext cx="469744" cy="259045"/>
    <xdr:sp macro="" textlink="">
      <xdr:nvSpPr>
        <xdr:cNvPr id="228" name="【橋りょう・トンネル】&#10;一人当たり有形固定資産（償却資産）額該当値テキスト">
          <a:extLst>
            <a:ext uri="{FF2B5EF4-FFF2-40B4-BE49-F238E27FC236}">
              <a16:creationId xmlns:a16="http://schemas.microsoft.com/office/drawing/2014/main" id="{00000000-0008-0000-0E00-0000E4000000}"/>
            </a:ext>
          </a:extLst>
        </xdr:cNvPr>
        <xdr:cNvSpPr txBox="1"/>
      </xdr:nvSpPr>
      <xdr:spPr>
        <a:xfrm>
          <a:off x="9258300" y="10672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24341</xdr:rowOff>
    </xdr:from>
    <xdr:to>
      <xdr:col>50</xdr:col>
      <xdr:colOff>165100</xdr:colOff>
      <xdr:row>64</xdr:row>
      <xdr:rowOff>125941</xdr:rowOff>
    </xdr:to>
    <xdr:sp macro="" textlink="">
      <xdr:nvSpPr>
        <xdr:cNvPr id="229" name="楕円 228">
          <a:extLst>
            <a:ext uri="{FF2B5EF4-FFF2-40B4-BE49-F238E27FC236}">
              <a16:creationId xmlns:a16="http://schemas.microsoft.com/office/drawing/2014/main" id="{00000000-0008-0000-0E00-0000E5000000}"/>
            </a:ext>
          </a:extLst>
        </xdr:cNvPr>
        <xdr:cNvSpPr/>
      </xdr:nvSpPr>
      <xdr:spPr>
        <a:xfrm>
          <a:off x="8445500" y="1075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75132</xdr:rowOff>
    </xdr:from>
    <xdr:to>
      <xdr:col>55</xdr:col>
      <xdr:colOff>0</xdr:colOff>
      <xdr:row>64</xdr:row>
      <xdr:rowOff>75141</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flipV="1">
          <a:off x="8496300" y="10804092"/>
          <a:ext cx="723900" cy="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24360</xdr:rowOff>
    </xdr:from>
    <xdr:to>
      <xdr:col>46</xdr:col>
      <xdr:colOff>38100</xdr:colOff>
      <xdr:row>64</xdr:row>
      <xdr:rowOff>125960</xdr:rowOff>
    </xdr:to>
    <xdr:sp macro="" textlink="">
      <xdr:nvSpPr>
        <xdr:cNvPr id="231" name="楕円 230">
          <a:extLst>
            <a:ext uri="{FF2B5EF4-FFF2-40B4-BE49-F238E27FC236}">
              <a16:creationId xmlns:a16="http://schemas.microsoft.com/office/drawing/2014/main" id="{00000000-0008-0000-0E00-0000E7000000}"/>
            </a:ext>
          </a:extLst>
        </xdr:cNvPr>
        <xdr:cNvSpPr/>
      </xdr:nvSpPr>
      <xdr:spPr>
        <a:xfrm>
          <a:off x="7670800" y="107533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75141</xdr:rowOff>
    </xdr:from>
    <xdr:to>
      <xdr:col>50</xdr:col>
      <xdr:colOff>114300</xdr:colOff>
      <xdr:row>64</xdr:row>
      <xdr:rowOff>75160</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flipV="1">
          <a:off x="7713980" y="10804101"/>
          <a:ext cx="78232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140525</xdr:rowOff>
    </xdr:from>
    <xdr:ext cx="690189" cy="259045"/>
    <xdr:sp macro="" textlink="">
      <xdr:nvSpPr>
        <xdr:cNvPr id="233" name="n_1aveValue【橋りょう・トンネル】&#10;一人当たり有形固定資産（償却資産）額">
          <a:extLst>
            <a:ext uri="{FF2B5EF4-FFF2-40B4-BE49-F238E27FC236}">
              <a16:creationId xmlns:a16="http://schemas.microsoft.com/office/drawing/2014/main" id="{00000000-0008-0000-0E00-0000E9000000}"/>
            </a:ext>
          </a:extLst>
        </xdr:cNvPr>
        <xdr:cNvSpPr txBox="1"/>
      </xdr:nvSpPr>
      <xdr:spPr>
        <a:xfrm>
          <a:off x="8184225" y="103665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100330</xdr:rowOff>
    </xdr:from>
    <xdr:ext cx="690189" cy="259045"/>
    <xdr:sp macro="" textlink="">
      <xdr:nvSpPr>
        <xdr:cNvPr id="234" name="n_2aveValue【橋りょう・トンネル】&#10;一人当たり有形固定資産（償却資産）額">
          <a:extLst>
            <a:ext uri="{FF2B5EF4-FFF2-40B4-BE49-F238E27FC236}">
              <a16:creationId xmlns:a16="http://schemas.microsoft.com/office/drawing/2014/main" id="{00000000-0008-0000-0E00-0000EA000000}"/>
            </a:ext>
          </a:extLst>
        </xdr:cNvPr>
        <xdr:cNvSpPr txBox="1"/>
      </xdr:nvSpPr>
      <xdr:spPr>
        <a:xfrm>
          <a:off x="7399365" y="1032637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101600</xdr:rowOff>
    </xdr:from>
    <xdr:ext cx="690189" cy="259045"/>
    <xdr:sp macro="" textlink="">
      <xdr:nvSpPr>
        <xdr:cNvPr id="235" name="n_3aveValue【橋りょう・トンネル】&#10;一人当たり有形固定資産（償却資産）額">
          <a:extLst>
            <a:ext uri="{FF2B5EF4-FFF2-40B4-BE49-F238E27FC236}">
              <a16:creationId xmlns:a16="http://schemas.microsoft.com/office/drawing/2014/main" id="{00000000-0008-0000-0E00-0000EB000000}"/>
            </a:ext>
          </a:extLst>
        </xdr:cNvPr>
        <xdr:cNvSpPr txBox="1"/>
      </xdr:nvSpPr>
      <xdr:spPr>
        <a:xfrm>
          <a:off x="6624665" y="103276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164573</xdr:rowOff>
    </xdr:from>
    <xdr:ext cx="690189" cy="259045"/>
    <xdr:sp macro="" textlink="">
      <xdr:nvSpPr>
        <xdr:cNvPr id="236" name="n_4aveValue【橋りょう・トンネル】&#10;一人当たり有形固定資産（償却資産）額">
          <a:extLst>
            <a:ext uri="{FF2B5EF4-FFF2-40B4-BE49-F238E27FC236}">
              <a16:creationId xmlns:a16="http://schemas.microsoft.com/office/drawing/2014/main" id="{00000000-0008-0000-0E00-0000EC000000}"/>
            </a:ext>
          </a:extLst>
        </xdr:cNvPr>
        <xdr:cNvSpPr txBox="1"/>
      </xdr:nvSpPr>
      <xdr:spPr>
        <a:xfrm>
          <a:off x="5849965" y="103906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117068</xdr:rowOff>
    </xdr:from>
    <xdr:ext cx="469744" cy="259045"/>
    <xdr:sp macro="" textlink="">
      <xdr:nvSpPr>
        <xdr:cNvPr id="237" name="n_1mainValue【橋りょう・トンネル】&#10;一人当たり有形固定資産（償却資産）額">
          <a:extLst>
            <a:ext uri="{FF2B5EF4-FFF2-40B4-BE49-F238E27FC236}">
              <a16:creationId xmlns:a16="http://schemas.microsoft.com/office/drawing/2014/main" id="{00000000-0008-0000-0E00-0000ED000000}"/>
            </a:ext>
          </a:extLst>
        </xdr:cNvPr>
        <xdr:cNvSpPr txBox="1"/>
      </xdr:nvSpPr>
      <xdr:spPr>
        <a:xfrm>
          <a:off x="8271588" y="10846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117087</xdr:rowOff>
    </xdr:from>
    <xdr:ext cx="469744" cy="259045"/>
    <xdr:sp macro="" textlink="">
      <xdr:nvSpPr>
        <xdr:cNvPr id="238" name="n_2mainValue【橋りょう・トンネル】&#10;一人当たり有形固定資産（償却資産）額">
          <a:extLst>
            <a:ext uri="{FF2B5EF4-FFF2-40B4-BE49-F238E27FC236}">
              <a16:creationId xmlns:a16="http://schemas.microsoft.com/office/drawing/2014/main" id="{00000000-0008-0000-0E00-0000EE000000}"/>
            </a:ext>
          </a:extLst>
        </xdr:cNvPr>
        <xdr:cNvSpPr txBox="1"/>
      </xdr:nvSpPr>
      <xdr:spPr>
        <a:xfrm>
          <a:off x="7509588" y="10846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9" name="正方形/長方形 238">
          <a:extLst>
            <a:ext uri="{FF2B5EF4-FFF2-40B4-BE49-F238E27FC236}">
              <a16:creationId xmlns:a16="http://schemas.microsoft.com/office/drawing/2014/main" id="{00000000-0008-0000-0E00-0000EF00000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0" name="正方形/長方形 239">
          <a:extLst>
            <a:ext uri="{FF2B5EF4-FFF2-40B4-BE49-F238E27FC236}">
              <a16:creationId xmlns:a16="http://schemas.microsoft.com/office/drawing/2014/main" id="{00000000-0008-0000-0E00-0000F000000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1" name="正方形/長方形 240">
          <a:extLst>
            <a:ext uri="{FF2B5EF4-FFF2-40B4-BE49-F238E27FC236}">
              <a16:creationId xmlns:a16="http://schemas.microsoft.com/office/drawing/2014/main" id="{00000000-0008-0000-0E00-0000F100000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2" name="正方形/長方形 241">
          <a:extLst>
            <a:ext uri="{FF2B5EF4-FFF2-40B4-BE49-F238E27FC236}">
              <a16:creationId xmlns:a16="http://schemas.microsoft.com/office/drawing/2014/main" id="{00000000-0008-0000-0E00-0000F200000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3" name="正方形/長方形 242">
          <a:extLst>
            <a:ext uri="{FF2B5EF4-FFF2-40B4-BE49-F238E27FC236}">
              <a16:creationId xmlns:a16="http://schemas.microsoft.com/office/drawing/2014/main" id="{00000000-0008-0000-0E00-0000F300000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4" name="正方形/長方形 243">
          <a:extLst>
            <a:ext uri="{FF2B5EF4-FFF2-40B4-BE49-F238E27FC236}">
              <a16:creationId xmlns:a16="http://schemas.microsoft.com/office/drawing/2014/main" id="{00000000-0008-0000-0E00-0000F400000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5" name="正方形/長方形 244">
          <a:extLst>
            <a:ext uri="{FF2B5EF4-FFF2-40B4-BE49-F238E27FC236}">
              <a16:creationId xmlns:a16="http://schemas.microsoft.com/office/drawing/2014/main" id="{00000000-0008-0000-0E00-0000F500000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6" name="正方形/長方形 245">
          <a:extLst>
            <a:ext uri="{FF2B5EF4-FFF2-40B4-BE49-F238E27FC236}">
              <a16:creationId xmlns:a16="http://schemas.microsoft.com/office/drawing/2014/main" id="{00000000-0008-0000-0E00-0000F6000000}"/>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7" name="テキスト ボックス 246">
          <a:extLst>
            <a:ext uri="{FF2B5EF4-FFF2-40B4-BE49-F238E27FC236}">
              <a16:creationId xmlns:a16="http://schemas.microsoft.com/office/drawing/2014/main" id="{00000000-0008-0000-0E00-0000F7000000}"/>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8" name="直線コネクタ 247">
          <a:extLst>
            <a:ext uri="{FF2B5EF4-FFF2-40B4-BE49-F238E27FC236}">
              <a16:creationId xmlns:a16="http://schemas.microsoft.com/office/drawing/2014/main" id="{00000000-0008-0000-0E00-0000F8000000}"/>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9" name="テキスト ボックス 248">
          <a:extLst>
            <a:ext uri="{FF2B5EF4-FFF2-40B4-BE49-F238E27FC236}">
              <a16:creationId xmlns:a16="http://schemas.microsoft.com/office/drawing/2014/main" id="{00000000-0008-0000-0E00-0000F9000000}"/>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51" name="テキスト ボックス 250">
          <a:extLst>
            <a:ext uri="{FF2B5EF4-FFF2-40B4-BE49-F238E27FC236}">
              <a16:creationId xmlns:a16="http://schemas.microsoft.com/office/drawing/2014/main" id="{00000000-0008-0000-0E00-0000FB000000}"/>
            </a:ext>
          </a:extLst>
        </xdr:cNvPr>
        <xdr:cNvSpPr txBox="1"/>
      </xdr:nvSpPr>
      <xdr:spPr>
        <a:xfrm>
          <a:off x="27196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3" name="テキスト ボックス 252">
          <a:extLst>
            <a:ext uri="{FF2B5EF4-FFF2-40B4-BE49-F238E27FC236}">
              <a16:creationId xmlns:a16="http://schemas.microsoft.com/office/drawing/2014/main" id="{00000000-0008-0000-0E00-0000FD000000}"/>
            </a:ext>
          </a:extLst>
        </xdr:cNvPr>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5" name="テキスト ボックス 254">
          <a:extLst>
            <a:ext uri="{FF2B5EF4-FFF2-40B4-BE49-F238E27FC236}">
              <a16:creationId xmlns:a16="http://schemas.microsoft.com/office/drawing/2014/main" id="{00000000-0008-0000-0E00-0000FF000000}"/>
            </a:ext>
          </a:extLst>
        </xdr:cNvPr>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6" name="直線コネクタ 255">
          <a:extLst>
            <a:ext uri="{FF2B5EF4-FFF2-40B4-BE49-F238E27FC236}">
              <a16:creationId xmlns:a16="http://schemas.microsoft.com/office/drawing/2014/main" id="{00000000-0008-0000-0E00-000000010000}"/>
            </a:ext>
          </a:extLst>
        </xdr:cNvPr>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7" name="テキスト ボックス 256">
          <a:extLst>
            <a:ext uri="{FF2B5EF4-FFF2-40B4-BE49-F238E27FC236}">
              <a16:creationId xmlns:a16="http://schemas.microsoft.com/office/drawing/2014/main" id="{00000000-0008-0000-0E00-000001010000}"/>
            </a:ext>
          </a:extLst>
        </xdr:cNvPr>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8" name="直線コネクタ 257">
          <a:extLst>
            <a:ext uri="{FF2B5EF4-FFF2-40B4-BE49-F238E27FC236}">
              <a16:creationId xmlns:a16="http://schemas.microsoft.com/office/drawing/2014/main" id="{00000000-0008-0000-0E00-000002010000}"/>
            </a:ext>
          </a:extLst>
        </xdr:cNvPr>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9" name="テキスト ボックス 258">
          <a:extLst>
            <a:ext uri="{FF2B5EF4-FFF2-40B4-BE49-F238E27FC236}">
              <a16:creationId xmlns:a16="http://schemas.microsoft.com/office/drawing/2014/main" id="{00000000-0008-0000-0E00-000003010000}"/>
            </a:ext>
          </a:extLst>
        </xdr:cNvPr>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0" name="直線コネクタ 259">
          <a:extLst>
            <a:ext uri="{FF2B5EF4-FFF2-40B4-BE49-F238E27FC236}">
              <a16:creationId xmlns:a16="http://schemas.microsoft.com/office/drawing/2014/main" id="{00000000-0008-0000-0E00-000004010000}"/>
            </a:ext>
          </a:extLst>
        </xdr:cNvPr>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61" name="テキスト ボックス 260">
          <a:extLst>
            <a:ext uri="{FF2B5EF4-FFF2-40B4-BE49-F238E27FC236}">
              <a16:creationId xmlns:a16="http://schemas.microsoft.com/office/drawing/2014/main" id="{00000000-0008-0000-0E00-000005010000}"/>
            </a:ext>
          </a:extLst>
        </xdr:cNvPr>
        <xdr:cNvSpPr txBox="1"/>
      </xdr:nvSpPr>
      <xdr:spPr>
        <a:xfrm>
          <a:off x="37734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a:extLst>
            <a:ext uri="{FF2B5EF4-FFF2-40B4-BE49-F238E27FC236}">
              <a16:creationId xmlns:a16="http://schemas.microsoft.com/office/drawing/2014/main" id="{00000000-0008-0000-0E00-000006010000}"/>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63" name="【公営住宅】&#10;有形固定資産減価償却率グラフ枠">
          <a:extLst>
            <a:ext uri="{FF2B5EF4-FFF2-40B4-BE49-F238E27FC236}">
              <a16:creationId xmlns:a16="http://schemas.microsoft.com/office/drawing/2014/main" id="{00000000-0008-0000-0E00-000007010000}"/>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54429</xdr:rowOff>
    </xdr:from>
    <xdr:to>
      <xdr:col>24</xdr:col>
      <xdr:colOff>62865</xdr:colOff>
      <xdr:row>86</xdr:row>
      <xdr:rowOff>168729</xdr:rowOff>
    </xdr:to>
    <xdr:cxnSp macro="">
      <xdr:nvCxnSpPr>
        <xdr:cNvPr id="264" name="直線コネクタ 263">
          <a:extLst>
            <a:ext uri="{FF2B5EF4-FFF2-40B4-BE49-F238E27FC236}">
              <a16:creationId xmlns:a16="http://schemas.microsoft.com/office/drawing/2014/main" id="{00000000-0008-0000-0E00-000008010000}"/>
            </a:ext>
          </a:extLst>
        </xdr:cNvPr>
        <xdr:cNvCxnSpPr/>
      </xdr:nvCxnSpPr>
      <xdr:spPr>
        <a:xfrm flipV="1">
          <a:off x="4086225" y="13130349"/>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65" name="【公営住宅】&#10;有形固定資産減価償却率最小値テキスト">
          <a:extLst>
            <a:ext uri="{FF2B5EF4-FFF2-40B4-BE49-F238E27FC236}">
              <a16:creationId xmlns:a16="http://schemas.microsoft.com/office/drawing/2014/main" id="{00000000-0008-0000-0E00-000009010000}"/>
            </a:ext>
          </a:extLst>
        </xdr:cNvPr>
        <xdr:cNvSpPr txBox="1"/>
      </xdr:nvSpPr>
      <xdr:spPr>
        <a:xfrm>
          <a:off x="412496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66" name="直線コネクタ 265">
          <a:extLst>
            <a:ext uri="{FF2B5EF4-FFF2-40B4-BE49-F238E27FC236}">
              <a16:creationId xmlns:a16="http://schemas.microsoft.com/office/drawing/2014/main" id="{00000000-0008-0000-0E00-00000A010000}"/>
            </a:ext>
          </a:extLst>
        </xdr:cNvPr>
        <xdr:cNvCxnSpPr/>
      </xdr:nvCxnSpPr>
      <xdr:spPr>
        <a:xfrm>
          <a:off x="402082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1106</xdr:rowOff>
    </xdr:from>
    <xdr:ext cx="340478" cy="259045"/>
    <xdr:sp macro="" textlink="">
      <xdr:nvSpPr>
        <xdr:cNvPr id="267" name="【公営住宅】&#10;有形固定資産減価償却率最大値テキスト">
          <a:extLst>
            <a:ext uri="{FF2B5EF4-FFF2-40B4-BE49-F238E27FC236}">
              <a16:creationId xmlns:a16="http://schemas.microsoft.com/office/drawing/2014/main" id="{00000000-0008-0000-0E00-00000B010000}"/>
            </a:ext>
          </a:extLst>
        </xdr:cNvPr>
        <xdr:cNvSpPr txBox="1"/>
      </xdr:nvSpPr>
      <xdr:spPr>
        <a:xfrm>
          <a:off x="4124960" y="12909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54429</xdr:rowOff>
    </xdr:from>
    <xdr:to>
      <xdr:col>24</xdr:col>
      <xdr:colOff>152400</xdr:colOff>
      <xdr:row>78</xdr:row>
      <xdr:rowOff>54429</xdr:rowOff>
    </xdr:to>
    <xdr:cxnSp macro="">
      <xdr:nvCxnSpPr>
        <xdr:cNvPr id="268" name="直線コネクタ 267">
          <a:extLst>
            <a:ext uri="{FF2B5EF4-FFF2-40B4-BE49-F238E27FC236}">
              <a16:creationId xmlns:a16="http://schemas.microsoft.com/office/drawing/2014/main" id="{00000000-0008-0000-0E00-00000C010000}"/>
            </a:ext>
          </a:extLst>
        </xdr:cNvPr>
        <xdr:cNvCxnSpPr/>
      </xdr:nvCxnSpPr>
      <xdr:spPr>
        <a:xfrm>
          <a:off x="4020820" y="131303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132278</xdr:rowOff>
    </xdr:from>
    <xdr:ext cx="405111" cy="259045"/>
    <xdr:sp macro="" textlink="">
      <xdr:nvSpPr>
        <xdr:cNvPr id="269" name="【公営住宅】&#10;有形固定資産減価償却率平均値テキスト">
          <a:extLst>
            <a:ext uri="{FF2B5EF4-FFF2-40B4-BE49-F238E27FC236}">
              <a16:creationId xmlns:a16="http://schemas.microsoft.com/office/drawing/2014/main" id="{00000000-0008-0000-0E00-00000D010000}"/>
            </a:ext>
          </a:extLst>
        </xdr:cNvPr>
        <xdr:cNvSpPr txBox="1"/>
      </xdr:nvSpPr>
      <xdr:spPr>
        <a:xfrm>
          <a:off x="4124960" y="138787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153851</xdr:rowOff>
    </xdr:from>
    <xdr:to>
      <xdr:col>24</xdr:col>
      <xdr:colOff>114300</xdr:colOff>
      <xdr:row>83</xdr:row>
      <xdr:rowOff>84001</xdr:rowOff>
    </xdr:to>
    <xdr:sp macro="" textlink="">
      <xdr:nvSpPr>
        <xdr:cNvPr id="270" name="フローチャート: 判断 269">
          <a:extLst>
            <a:ext uri="{FF2B5EF4-FFF2-40B4-BE49-F238E27FC236}">
              <a16:creationId xmlns:a16="http://schemas.microsoft.com/office/drawing/2014/main" id="{00000000-0008-0000-0E00-00000E010000}"/>
            </a:ext>
          </a:extLst>
        </xdr:cNvPr>
        <xdr:cNvSpPr/>
      </xdr:nvSpPr>
      <xdr:spPr>
        <a:xfrm>
          <a:off x="4036060" y="139003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170180</xdr:rowOff>
    </xdr:from>
    <xdr:to>
      <xdr:col>20</xdr:col>
      <xdr:colOff>38100</xdr:colOff>
      <xdr:row>83</xdr:row>
      <xdr:rowOff>100330</xdr:rowOff>
    </xdr:to>
    <xdr:sp macro="" textlink="">
      <xdr:nvSpPr>
        <xdr:cNvPr id="271" name="フローチャート: 判断 270">
          <a:extLst>
            <a:ext uri="{FF2B5EF4-FFF2-40B4-BE49-F238E27FC236}">
              <a16:creationId xmlns:a16="http://schemas.microsoft.com/office/drawing/2014/main" id="{00000000-0008-0000-0E00-00000F010000}"/>
            </a:ext>
          </a:extLst>
        </xdr:cNvPr>
        <xdr:cNvSpPr/>
      </xdr:nvSpPr>
      <xdr:spPr>
        <a:xfrm>
          <a:off x="3312160" y="139166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363</xdr:rowOff>
    </xdr:from>
    <xdr:to>
      <xdr:col>15</xdr:col>
      <xdr:colOff>101600</xdr:colOff>
      <xdr:row>83</xdr:row>
      <xdr:rowOff>101963</xdr:rowOff>
    </xdr:to>
    <xdr:sp macro="" textlink="">
      <xdr:nvSpPr>
        <xdr:cNvPr id="272" name="フローチャート: 判断 271">
          <a:extLst>
            <a:ext uri="{FF2B5EF4-FFF2-40B4-BE49-F238E27FC236}">
              <a16:creationId xmlns:a16="http://schemas.microsoft.com/office/drawing/2014/main" id="{00000000-0008-0000-0E00-000010010000}"/>
            </a:ext>
          </a:extLst>
        </xdr:cNvPr>
        <xdr:cNvSpPr/>
      </xdr:nvSpPr>
      <xdr:spPr>
        <a:xfrm>
          <a:off x="2514600" y="13914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57513</xdr:rowOff>
    </xdr:from>
    <xdr:to>
      <xdr:col>10</xdr:col>
      <xdr:colOff>165100</xdr:colOff>
      <xdr:row>83</xdr:row>
      <xdr:rowOff>159113</xdr:rowOff>
    </xdr:to>
    <xdr:sp macro="" textlink="">
      <xdr:nvSpPr>
        <xdr:cNvPr id="273" name="フローチャート: 判断 272">
          <a:extLst>
            <a:ext uri="{FF2B5EF4-FFF2-40B4-BE49-F238E27FC236}">
              <a16:creationId xmlns:a16="http://schemas.microsoft.com/office/drawing/2014/main" id="{00000000-0008-0000-0E00-000011010000}"/>
            </a:ext>
          </a:extLst>
        </xdr:cNvPr>
        <xdr:cNvSpPr/>
      </xdr:nvSpPr>
      <xdr:spPr>
        <a:xfrm>
          <a:off x="1739900" y="13971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24856</xdr:rowOff>
    </xdr:from>
    <xdr:to>
      <xdr:col>6</xdr:col>
      <xdr:colOff>38100</xdr:colOff>
      <xdr:row>83</xdr:row>
      <xdr:rowOff>126456</xdr:rowOff>
    </xdr:to>
    <xdr:sp macro="" textlink="">
      <xdr:nvSpPr>
        <xdr:cNvPr id="274" name="フローチャート: 判断 273">
          <a:extLst>
            <a:ext uri="{FF2B5EF4-FFF2-40B4-BE49-F238E27FC236}">
              <a16:creationId xmlns:a16="http://schemas.microsoft.com/office/drawing/2014/main" id="{00000000-0008-0000-0E00-000012010000}"/>
            </a:ext>
          </a:extLst>
        </xdr:cNvPr>
        <xdr:cNvSpPr/>
      </xdr:nvSpPr>
      <xdr:spPr>
        <a:xfrm>
          <a:off x="965200" y="1393897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96701</xdr:rowOff>
    </xdr:from>
    <xdr:to>
      <xdr:col>24</xdr:col>
      <xdr:colOff>114300</xdr:colOff>
      <xdr:row>82</xdr:row>
      <xdr:rowOff>26851</xdr:rowOff>
    </xdr:to>
    <xdr:sp macro="" textlink="">
      <xdr:nvSpPr>
        <xdr:cNvPr id="280" name="楕円 279">
          <a:extLst>
            <a:ext uri="{FF2B5EF4-FFF2-40B4-BE49-F238E27FC236}">
              <a16:creationId xmlns:a16="http://schemas.microsoft.com/office/drawing/2014/main" id="{00000000-0008-0000-0E00-000018010000}"/>
            </a:ext>
          </a:extLst>
        </xdr:cNvPr>
        <xdr:cNvSpPr/>
      </xdr:nvSpPr>
      <xdr:spPr>
        <a:xfrm>
          <a:off x="4036060" y="136755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119578</xdr:rowOff>
    </xdr:from>
    <xdr:ext cx="405111" cy="259045"/>
    <xdr:sp macro="" textlink="">
      <xdr:nvSpPr>
        <xdr:cNvPr id="281" name="【公営住宅】&#10;有形固定資産減価償却率該当値テキスト">
          <a:extLst>
            <a:ext uri="{FF2B5EF4-FFF2-40B4-BE49-F238E27FC236}">
              <a16:creationId xmlns:a16="http://schemas.microsoft.com/office/drawing/2014/main" id="{00000000-0008-0000-0E00-000019010000}"/>
            </a:ext>
          </a:extLst>
        </xdr:cNvPr>
        <xdr:cNvSpPr txBox="1"/>
      </xdr:nvSpPr>
      <xdr:spPr>
        <a:xfrm>
          <a:off x="4124960" y="1353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46082</xdr:rowOff>
    </xdr:from>
    <xdr:to>
      <xdr:col>20</xdr:col>
      <xdr:colOff>38100</xdr:colOff>
      <xdr:row>81</xdr:row>
      <xdr:rowOff>147682</xdr:rowOff>
    </xdr:to>
    <xdr:sp macro="" textlink="">
      <xdr:nvSpPr>
        <xdr:cNvPr id="282" name="楕円 281">
          <a:extLst>
            <a:ext uri="{FF2B5EF4-FFF2-40B4-BE49-F238E27FC236}">
              <a16:creationId xmlns:a16="http://schemas.microsoft.com/office/drawing/2014/main" id="{00000000-0008-0000-0E00-00001A010000}"/>
            </a:ext>
          </a:extLst>
        </xdr:cNvPr>
        <xdr:cNvSpPr/>
      </xdr:nvSpPr>
      <xdr:spPr>
        <a:xfrm>
          <a:off x="3312160" y="1362492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96882</xdr:rowOff>
    </xdr:from>
    <xdr:to>
      <xdr:col>24</xdr:col>
      <xdr:colOff>63500</xdr:colOff>
      <xdr:row>81</xdr:row>
      <xdr:rowOff>147501</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3355340" y="13675722"/>
          <a:ext cx="73152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33020</xdr:rowOff>
    </xdr:from>
    <xdr:to>
      <xdr:col>15</xdr:col>
      <xdr:colOff>101600</xdr:colOff>
      <xdr:row>81</xdr:row>
      <xdr:rowOff>134620</xdr:rowOff>
    </xdr:to>
    <xdr:sp macro="" textlink="">
      <xdr:nvSpPr>
        <xdr:cNvPr id="284" name="楕円 283">
          <a:extLst>
            <a:ext uri="{FF2B5EF4-FFF2-40B4-BE49-F238E27FC236}">
              <a16:creationId xmlns:a16="http://schemas.microsoft.com/office/drawing/2014/main" id="{00000000-0008-0000-0E00-00001C010000}"/>
            </a:ext>
          </a:extLst>
        </xdr:cNvPr>
        <xdr:cNvSpPr/>
      </xdr:nvSpPr>
      <xdr:spPr>
        <a:xfrm>
          <a:off x="2514600" y="1361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83820</xdr:rowOff>
    </xdr:from>
    <xdr:to>
      <xdr:col>19</xdr:col>
      <xdr:colOff>177800</xdr:colOff>
      <xdr:row>81</xdr:row>
      <xdr:rowOff>96882</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2565400" y="13662660"/>
          <a:ext cx="78994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91457</xdr:rowOff>
    </xdr:from>
    <xdr:ext cx="405111" cy="259045"/>
    <xdr:sp macro="" textlink="">
      <xdr:nvSpPr>
        <xdr:cNvPr id="286" name="n_1aveValue【公営住宅】&#10;有形固定資産減価償却率">
          <a:extLst>
            <a:ext uri="{FF2B5EF4-FFF2-40B4-BE49-F238E27FC236}">
              <a16:creationId xmlns:a16="http://schemas.microsoft.com/office/drawing/2014/main" id="{00000000-0008-0000-0E00-00001E010000}"/>
            </a:ext>
          </a:extLst>
        </xdr:cNvPr>
        <xdr:cNvSpPr txBox="1"/>
      </xdr:nvSpPr>
      <xdr:spPr>
        <a:xfrm>
          <a:off x="3170564" y="1400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93090</xdr:rowOff>
    </xdr:from>
    <xdr:ext cx="405111" cy="259045"/>
    <xdr:sp macro="" textlink="">
      <xdr:nvSpPr>
        <xdr:cNvPr id="287" name="n_2aveValue【公営住宅】&#10;有形固定資産減価償却率">
          <a:extLst>
            <a:ext uri="{FF2B5EF4-FFF2-40B4-BE49-F238E27FC236}">
              <a16:creationId xmlns:a16="http://schemas.microsoft.com/office/drawing/2014/main" id="{00000000-0008-0000-0E00-00001F010000}"/>
            </a:ext>
          </a:extLst>
        </xdr:cNvPr>
        <xdr:cNvSpPr txBox="1"/>
      </xdr:nvSpPr>
      <xdr:spPr>
        <a:xfrm>
          <a:off x="2385704" y="14007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4190</xdr:rowOff>
    </xdr:from>
    <xdr:ext cx="405111" cy="259045"/>
    <xdr:sp macro="" textlink="">
      <xdr:nvSpPr>
        <xdr:cNvPr id="288" name="n_3aveValue【公営住宅】&#10;有形固定資産減価償却率">
          <a:extLst>
            <a:ext uri="{FF2B5EF4-FFF2-40B4-BE49-F238E27FC236}">
              <a16:creationId xmlns:a16="http://schemas.microsoft.com/office/drawing/2014/main" id="{00000000-0008-0000-0E00-000020010000}"/>
            </a:ext>
          </a:extLst>
        </xdr:cNvPr>
        <xdr:cNvSpPr txBox="1"/>
      </xdr:nvSpPr>
      <xdr:spPr>
        <a:xfrm>
          <a:off x="1611004" y="13750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142983</xdr:rowOff>
    </xdr:from>
    <xdr:ext cx="405111" cy="259045"/>
    <xdr:sp macro="" textlink="">
      <xdr:nvSpPr>
        <xdr:cNvPr id="289" name="n_4aveValue【公営住宅】&#10;有形固定資産減価償却率">
          <a:extLst>
            <a:ext uri="{FF2B5EF4-FFF2-40B4-BE49-F238E27FC236}">
              <a16:creationId xmlns:a16="http://schemas.microsoft.com/office/drawing/2014/main" id="{00000000-0008-0000-0E00-000021010000}"/>
            </a:ext>
          </a:extLst>
        </xdr:cNvPr>
        <xdr:cNvSpPr txBox="1"/>
      </xdr:nvSpPr>
      <xdr:spPr>
        <a:xfrm>
          <a:off x="836304" y="1372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164209</xdr:rowOff>
    </xdr:from>
    <xdr:ext cx="405111" cy="259045"/>
    <xdr:sp macro="" textlink="">
      <xdr:nvSpPr>
        <xdr:cNvPr id="290" name="n_1mainValue【公営住宅】&#10;有形固定資産減価償却率">
          <a:extLst>
            <a:ext uri="{FF2B5EF4-FFF2-40B4-BE49-F238E27FC236}">
              <a16:creationId xmlns:a16="http://schemas.microsoft.com/office/drawing/2014/main" id="{00000000-0008-0000-0E00-000022010000}"/>
            </a:ext>
          </a:extLst>
        </xdr:cNvPr>
        <xdr:cNvSpPr txBox="1"/>
      </xdr:nvSpPr>
      <xdr:spPr>
        <a:xfrm>
          <a:off x="3170564" y="13407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151147</xdr:rowOff>
    </xdr:from>
    <xdr:ext cx="405111" cy="259045"/>
    <xdr:sp macro="" textlink="">
      <xdr:nvSpPr>
        <xdr:cNvPr id="291" name="n_2mainValue【公営住宅】&#10;有形固定資産減価償却率">
          <a:extLst>
            <a:ext uri="{FF2B5EF4-FFF2-40B4-BE49-F238E27FC236}">
              <a16:creationId xmlns:a16="http://schemas.microsoft.com/office/drawing/2014/main" id="{00000000-0008-0000-0E00-000023010000}"/>
            </a:ext>
          </a:extLst>
        </xdr:cNvPr>
        <xdr:cNvSpPr txBox="1"/>
      </xdr:nvSpPr>
      <xdr:spPr>
        <a:xfrm>
          <a:off x="2385704" y="1339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2" name="正方形/長方形 291">
          <a:extLst>
            <a:ext uri="{FF2B5EF4-FFF2-40B4-BE49-F238E27FC236}">
              <a16:creationId xmlns:a16="http://schemas.microsoft.com/office/drawing/2014/main" id="{00000000-0008-0000-0E00-00002401000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3" name="正方形/長方形 292">
          <a:extLst>
            <a:ext uri="{FF2B5EF4-FFF2-40B4-BE49-F238E27FC236}">
              <a16:creationId xmlns:a16="http://schemas.microsoft.com/office/drawing/2014/main" id="{00000000-0008-0000-0E00-00002501000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4" name="正方形/長方形 293">
          <a:extLst>
            <a:ext uri="{FF2B5EF4-FFF2-40B4-BE49-F238E27FC236}">
              <a16:creationId xmlns:a16="http://schemas.microsoft.com/office/drawing/2014/main" id="{00000000-0008-0000-0E00-00002601000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5" name="正方形/長方形 294">
          <a:extLst>
            <a:ext uri="{FF2B5EF4-FFF2-40B4-BE49-F238E27FC236}">
              <a16:creationId xmlns:a16="http://schemas.microsoft.com/office/drawing/2014/main" id="{00000000-0008-0000-0E00-00002701000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6" name="正方形/長方形 295">
          <a:extLst>
            <a:ext uri="{FF2B5EF4-FFF2-40B4-BE49-F238E27FC236}">
              <a16:creationId xmlns:a16="http://schemas.microsoft.com/office/drawing/2014/main" id="{00000000-0008-0000-0E00-00002801000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7" name="正方形/長方形 296">
          <a:extLst>
            <a:ext uri="{FF2B5EF4-FFF2-40B4-BE49-F238E27FC236}">
              <a16:creationId xmlns:a16="http://schemas.microsoft.com/office/drawing/2014/main" id="{00000000-0008-0000-0E00-00002901000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8" name="正方形/長方形 297">
          <a:extLst>
            <a:ext uri="{FF2B5EF4-FFF2-40B4-BE49-F238E27FC236}">
              <a16:creationId xmlns:a16="http://schemas.microsoft.com/office/drawing/2014/main" id="{00000000-0008-0000-0E00-00002A01000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9" name="正方形/長方形 298">
          <a:extLst>
            <a:ext uri="{FF2B5EF4-FFF2-40B4-BE49-F238E27FC236}">
              <a16:creationId xmlns:a16="http://schemas.microsoft.com/office/drawing/2014/main" id="{00000000-0008-0000-0E00-00002B010000}"/>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1" name="直線コネクタ 300">
          <a:extLst>
            <a:ext uri="{FF2B5EF4-FFF2-40B4-BE49-F238E27FC236}">
              <a16:creationId xmlns:a16="http://schemas.microsoft.com/office/drawing/2014/main" id="{00000000-0008-0000-0E00-00002D010000}"/>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2" name="直線コネクタ 301">
          <a:extLst>
            <a:ext uri="{FF2B5EF4-FFF2-40B4-BE49-F238E27FC236}">
              <a16:creationId xmlns:a16="http://schemas.microsoft.com/office/drawing/2014/main" id="{00000000-0008-0000-0E00-00002E010000}"/>
            </a:ext>
          </a:extLst>
        </xdr:cNvPr>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4" name="直線コネクタ 303">
          <a:extLst>
            <a:ext uri="{FF2B5EF4-FFF2-40B4-BE49-F238E27FC236}">
              <a16:creationId xmlns:a16="http://schemas.microsoft.com/office/drawing/2014/main" id="{00000000-0008-0000-0E00-000030010000}"/>
            </a:ext>
          </a:extLst>
        </xdr:cNvPr>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84</xdr:row>
      <xdr:rowOff>42834</xdr:rowOff>
    </xdr:from>
    <xdr:ext cx="595419" cy="259045"/>
    <xdr:sp macro="" textlink="">
      <xdr:nvSpPr>
        <xdr:cNvPr id="305" name="テキスト ボックス 304">
          <a:extLst>
            <a:ext uri="{FF2B5EF4-FFF2-40B4-BE49-F238E27FC236}">
              <a16:creationId xmlns:a16="http://schemas.microsoft.com/office/drawing/2014/main" id="{00000000-0008-0000-0E00-000031010000}"/>
            </a:ext>
          </a:extLst>
        </xdr:cNvPr>
        <xdr:cNvSpPr txBox="1"/>
      </xdr:nvSpPr>
      <xdr:spPr>
        <a:xfrm>
          <a:off x="5299921" y="1412459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6" name="直線コネクタ 305">
          <a:extLst>
            <a:ext uri="{FF2B5EF4-FFF2-40B4-BE49-F238E27FC236}">
              <a16:creationId xmlns:a16="http://schemas.microsoft.com/office/drawing/2014/main" id="{00000000-0008-0000-0E00-000032010000}"/>
            </a:ext>
          </a:extLst>
        </xdr:cNvPr>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82</xdr:row>
      <xdr:rowOff>59163</xdr:rowOff>
    </xdr:from>
    <xdr:ext cx="595419" cy="259045"/>
    <xdr:sp macro="" textlink="">
      <xdr:nvSpPr>
        <xdr:cNvPr id="307" name="テキスト ボックス 306">
          <a:extLst>
            <a:ext uri="{FF2B5EF4-FFF2-40B4-BE49-F238E27FC236}">
              <a16:creationId xmlns:a16="http://schemas.microsoft.com/office/drawing/2014/main" id="{00000000-0008-0000-0E00-000033010000}"/>
            </a:ext>
          </a:extLst>
        </xdr:cNvPr>
        <xdr:cNvSpPr txBox="1"/>
      </xdr:nvSpPr>
      <xdr:spPr>
        <a:xfrm>
          <a:off x="5299921" y="1380564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8" name="直線コネクタ 307">
          <a:extLst>
            <a:ext uri="{FF2B5EF4-FFF2-40B4-BE49-F238E27FC236}">
              <a16:creationId xmlns:a16="http://schemas.microsoft.com/office/drawing/2014/main" id="{00000000-0008-0000-0E00-000034010000}"/>
            </a:ext>
          </a:extLst>
        </xdr:cNvPr>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80</xdr:row>
      <xdr:rowOff>75491</xdr:rowOff>
    </xdr:from>
    <xdr:ext cx="595419" cy="259045"/>
    <xdr:sp macro="" textlink="">
      <xdr:nvSpPr>
        <xdr:cNvPr id="309" name="テキスト ボックス 308">
          <a:extLst>
            <a:ext uri="{FF2B5EF4-FFF2-40B4-BE49-F238E27FC236}">
              <a16:creationId xmlns:a16="http://schemas.microsoft.com/office/drawing/2014/main" id="{00000000-0008-0000-0E00-000035010000}"/>
            </a:ext>
          </a:extLst>
        </xdr:cNvPr>
        <xdr:cNvSpPr txBox="1"/>
      </xdr:nvSpPr>
      <xdr:spPr>
        <a:xfrm>
          <a:off x="5299921" y="134866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0" name="直線コネクタ 309">
          <a:extLst>
            <a:ext uri="{FF2B5EF4-FFF2-40B4-BE49-F238E27FC236}">
              <a16:creationId xmlns:a16="http://schemas.microsoft.com/office/drawing/2014/main" id="{00000000-0008-0000-0E00-000036010000}"/>
            </a:ext>
          </a:extLst>
        </xdr:cNvPr>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78</xdr:row>
      <xdr:rowOff>91820</xdr:rowOff>
    </xdr:from>
    <xdr:ext cx="595419" cy="259045"/>
    <xdr:sp macro="" textlink="">
      <xdr:nvSpPr>
        <xdr:cNvPr id="311" name="テキスト ボックス 310">
          <a:extLst>
            <a:ext uri="{FF2B5EF4-FFF2-40B4-BE49-F238E27FC236}">
              <a16:creationId xmlns:a16="http://schemas.microsoft.com/office/drawing/2014/main" id="{00000000-0008-0000-0E00-000037010000}"/>
            </a:ext>
          </a:extLst>
        </xdr:cNvPr>
        <xdr:cNvSpPr txBox="1"/>
      </xdr:nvSpPr>
      <xdr:spPr>
        <a:xfrm>
          <a:off x="5299921" y="1316774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2" name="直線コネクタ 311">
          <a:extLst>
            <a:ext uri="{FF2B5EF4-FFF2-40B4-BE49-F238E27FC236}">
              <a16:creationId xmlns:a16="http://schemas.microsoft.com/office/drawing/2014/main" id="{00000000-0008-0000-0E00-000038010000}"/>
            </a:ext>
          </a:extLst>
        </xdr:cNvPr>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108148</xdr:rowOff>
    </xdr:from>
    <xdr:ext cx="595419" cy="259045"/>
    <xdr:sp macro="" textlink="">
      <xdr:nvSpPr>
        <xdr:cNvPr id="313" name="テキスト ボックス 312">
          <a:extLst>
            <a:ext uri="{FF2B5EF4-FFF2-40B4-BE49-F238E27FC236}">
              <a16:creationId xmlns:a16="http://schemas.microsoft.com/office/drawing/2014/main" id="{00000000-0008-0000-0E00-000039010000}"/>
            </a:ext>
          </a:extLst>
        </xdr:cNvPr>
        <xdr:cNvSpPr txBox="1"/>
      </xdr:nvSpPr>
      <xdr:spPr>
        <a:xfrm>
          <a:off x="5299921" y="1284878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a:extLst>
            <a:ext uri="{FF2B5EF4-FFF2-40B4-BE49-F238E27FC236}">
              <a16:creationId xmlns:a16="http://schemas.microsoft.com/office/drawing/2014/main" id="{00000000-0008-0000-0E00-00003A010000}"/>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124477</xdr:rowOff>
    </xdr:from>
    <xdr:ext cx="595419" cy="259045"/>
    <xdr:sp macro="" textlink="">
      <xdr:nvSpPr>
        <xdr:cNvPr id="315" name="テキスト ボックス 314">
          <a:extLst>
            <a:ext uri="{FF2B5EF4-FFF2-40B4-BE49-F238E27FC236}">
              <a16:creationId xmlns:a16="http://schemas.microsoft.com/office/drawing/2014/main" id="{00000000-0008-0000-0E00-00003B010000}"/>
            </a:ext>
          </a:extLst>
        </xdr:cNvPr>
        <xdr:cNvSpPr txBox="1"/>
      </xdr:nvSpPr>
      <xdr:spPr>
        <a:xfrm>
          <a:off x="5299921" y="125298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公営住宅】&#10;一人当たり面積グラフ枠">
          <a:extLst>
            <a:ext uri="{FF2B5EF4-FFF2-40B4-BE49-F238E27FC236}">
              <a16:creationId xmlns:a16="http://schemas.microsoft.com/office/drawing/2014/main" id="{00000000-0008-0000-0E00-00003C010000}"/>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6798</xdr:rowOff>
    </xdr:from>
    <xdr:to>
      <xdr:col>54</xdr:col>
      <xdr:colOff>189865</xdr:colOff>
      <xdr:row>86</xdr:row>
      <xdr:rowOff>167615</xdr:rowOff>
    </xdr:to>
    <xdr:cxnSp macro="">
      <xdr:nvCxnSpPr>
        <xdr:cNvPr id="317" name="直線コネクタ 316">
          <a:extLst>
            <a:ext uri="{FF2B5EF4-FFF2-40B4-BE49-F238E27FC236}">
              <a16:creationId xmlns:a16="http://schemas.microsoft.com/office/drawing/2014/main" id="{00000000-0008-0000-0E00-00003D010000}"/>
            </a:ext>
          </a:extLst>
        </xdr:cNvPr>
        <xdr:cNvCxnSpPr/>
      </xdr:nvCxnSpPr>
      <xdr:spPr>
        <a:xfrm flipV="1">
          <a:off x="9219565" y="13082718"/>
          <a:ext cx="0" cy="1501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87</xdr:row>
      <xdr:rowOff>25571</xdr:rowOff>
    </xdr:from>
    <xdr:ext cx="469744" cy="259045"/>
    <xdr:sp macro="" textlink="">
      <xdr:nvSpPr>
        <xdr:cNvPr id="318" name="【公営住宅】&#10;一人当たり面積最小値テキスト">
          <a:extLst>
            <a:ext uri="{FF2B5EF4-FFF2-40B4-BE49-F238E27FC236}">
              <a16:creationId xmlns:a16="http://schemas.microsoft.com/office/drawing/2014/main" id="{00000000-0008-0000-0E00-00003E010000}"/>
            </a:ext>
          </a:extLst>
        </xdr:cNvPr>
        <xdr:cNvSpPr txBox="1"/>
      </xdr:nvSpPr>
      <xdr:spPr>
        <a:xfrm>
          <a:off x="9258300" y="14610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167615</xdr:rowOff>
    </xdr:from>
    <xdr:to>
      <xdr:col>55</xdr:col>
      <xdr:colOff>88900</xdr:colOff>
      <xdr:row>86</xdr:row>
      <xdr:rowOff>167615</xdr:rowOff>
    </xdr:to>
    <xdr:cxnSp macro="">
      <xdr:nvCxnSpPr>
        <xdr:cNvPr id="319" name="直線コネクタ 318">
          <a:extLst>
            <a:ext uri="{FF2B5EF4-FFF2-40B4-BE49-F238E27FC236}">
              <a16:creationId xmlns:a16="http://schemas.microsoft.com/office/drawing/2014/main" id="{00000000-0008-0000-0E00-00003F010000}"/>
            </a:ext>
          </a:extLst>
        </xdr:cNvPr>
        <xdr:cNvCxnSpPr/>
      </xdr:nvCxnSpPr>
      <xdr:spPr>
        <a:xfrm>
          <a:off x="9154160" y="145846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124925</xdr:rowOff>
    </xdr:from>
    <xdr:ext cx="599010" cy="259045"/>
    <xdr:sp macro="" textlink="">
      <xdr:nvSpPr>
        <xdr:cNvPr id="320" name="【公営住宅】&#10;一人当たり面積最大値テキスト">
          <a:extLst>
            <a:ext uri="{FF2B5EF4-FFF2-40B4-BE49-F238E27FC236}">
              <a16:creationId xmlns:a16="http://schemas.microsoft.com/office/drawing/2014/main" id="{00000000-0008-0000-0E00-000040010000}"/>
            </a:ext>
          </a:extLst>
        </xdr:cNvPr>
        <xdr:cNvSpPr txBox="1"/>
      </xdr:nvSpPr>
      <xdr:spPr>
        <a:xfrm>
          <a:off x="9258300" y="12865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6798</xdr:rowOff>
    </xdr:from>
    <xdr:to>
      <xdr:col>55</xdr:col>
      <xdr:colOff>88900</xdr:colOff>
      <xdr:row>78</xdr:row>
      <xdr:rowOff>6798</xdr:rowOff>
    </xdr:to>
    <xdr:cxnSp macro="">
      <xdr:nvCxnSpPr>
        <xdr:cNvPr id="321" name="直線コネクタ 320">
          <a:extLst>
            <a:ext uri="{FF2B5EF4-FFF2-40B4-BE49-F238E27FC236}">
              <a16:creationId xmlns:a16="http://schemas.microsoft.com/office/drawing/2014/main" id="{00000000-0008-0000-0E00-000041010000}"/>
            </a:ext>
          </a:extLst>
        </xdr:cNvPr>
        <xdr:cNvCxnSpPr/>
      </xdr:nvCxnSpPr>
      <xdr:spPr>
        <a:xfrm>
          <a:off x="9154160" y="130827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114471</xdr:rowOff>
    </xdr:from>
    <xdr:ext cx="469744" cy="259045"/>
    <xdr:sp macro="" textlink="">
      <xdr:nvSpPr>
        <xdr:cNvPr id="322" name="【公営住宅】&#10;一人当たり面積平均値テキスト">
          <a:extLst>
            <a:ext uri="{FF2B5EF4-FFF2-40B4-BE49-F238E27FC236}">
              <a16:creationId xmlns:a16="http://schemas.microsoft.com/office/drawing/2014/main" id="{00000000-0008-0000-0E00-000042010000}"/>
            </a:ext>
          </a:extLst>
        </xdr:cNvPr>
        <xdr:cNvSpPr txBox="1"/>
      </xdr:nvSpPr>
      <xdr:spPr>
        <a:xfrm>
          <a:off x="9258300" y="143638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91594</xdr:rowOff>
    </xdr:from>
    <xdr:to>
      <xdr:col>55</xdr:col>
      <xdr:colOff>50800</xdr:colOff>
      <xdr:row>87</xdr:row>
      <xdr:rowOff>21744</xdr:rowOff>
    </xdr:to>
    <xdr:sp macro="" textlink="">
      <xdr:nvSpPr>
        <xdr:cNvPr id="323" name="フローチャート: 判断 322">
          <a:extLst>
            <a:ext uri="{FF2B5EF4-FFF2-40B4-BE49-F238E27FC236}">
              <a16:creationId xmlns:a16="http://schemas.microsoft.com/office/drawing/2014/main" id="{00000000-0008-0000-0E00-000043010000}"/>
            </a:ext>
          </a:extLst>
        </xdr:cNvPr>
        <xdr:cNvSpPr/>
      </xdr:nvSpPr>
      <xdr:spPr>
        <a:xfrm>
          <a:off x="9192260" y="1450863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104921</xdr:rowOff>
    </xdr:from>
    <xdr:to>
      <xdr:col>50</xdr:col>
      <xdr:colOff>165100</xdr:colOff>
      <xdr:row>87</xdr:row>
      <xdr:rowOff>35071</xdr:rowOff>
    </xdr:to>
    <xdr:sp macro="" textlink="">
      <xdr:nvSpPr>
        <xdr:cNvPr id="324" name="フローチャート: 判断 323">
          <a:extLst>
            <a:ext uri="{FF2B5EF4-FFF2-40B4-BE49-F238E27FC236}">
              <a16:creationId xmlns:a16="http://schemas.microsoft.com/office/drawing/2014/main" id="{00000000-0008-0000-0E00-000044010000}"/>
            </a:ext>
          </a:extLst>
        </xdr:cNvPr>
        <xdr:cNvSpPr/>
      </xdr:nvSpPr>
      <xdr:spPr>
        <a:xfrm>
          <a:off x="8445500" y="145219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103053</xdr:rowOff>
    </xdr:from>
    <xdr:to>
      <xdr:col>46</xdr:col>
      <xdr:colOff>38100</xdr:colOff>
      <xdr:row>87</xdr:row>
      <xdr:rowOff>33203</xdr:rowOff>
    </xdr:to>
    <xdr:sp macro="" textlink="">
      <xdr:nvSpPr>
        <xdr:cNvPr id="325" name="フローチャート: 判断 324">
          <a:extLst>
            <a:ext uri="{FF2B5EF4-FFF2-40B4-BE49-F238E27FC236}">
              <a16:creationId xmlns:a16="http://schemas.microsoft.com/office/drawing/2014/main" id="{00000000-0008-0000-0E00-000045010000}"/>
            </a:ext>
          </a:extLst>
        </xdr:cNvPr>
        <xdr:cNvSpPr/>
      </xdr:nvSpPr>
      <xdr:spPr>
        <a:xfrm>
          <a:off x="7670800" y="1452009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103922</xdr:rowOff>
    </xdr:from>
    <xdr:to>
      <xdr:col>41</xdr:col>
      <xdr:colOff>101600</xdr:colOff>
      <xdr:row>87</xdr:row>
      <xdr:rowOff>34072</xdr:rowOff>
    </xdr:to>
    <xdr:sp macro="" textlink="">
      <xdr:nvSpPr>
        <xdr:cNvPr id="326" name="フローチャート: 判断 325">
          <a:extLst>
            <a:ext uri="{FF2B5EF4-FFF2-40B4-BE49-F238E27FC236}">
              <a16:creationId xmlns:a16="http://schemas.microsoft.com/office/drawing/2014/main" id="{00000000-0008-0000-0E00-000046010000}"/>
            </a:ext>
          </a:extLst>
        </xdr:cNvPr>
        <xdr:cNvSpPr/>
      </xdr:nvSpPr>
      <xdr:spPr>
        <a:xfrm>
          <a:off x="6873240" y="145209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107603</xdr:rowOff>
    </xdr:from>
    <xdr:to>
      <xdr:col>36</xdr:col>
      <xdr:colOff>165100</xdr:colOff>
      <xdr:row>87</xdr:row>
      <xdr:rowOff>37753</xdr:rowOff>
    </xdr:to>
    <xdr:sp macro="" textlink="">
      <xdr:nvSpPr>
        <xdr:cNvPr id="327" name="フローチャート: 判断 326">
          <a:extLst>
            <a:ext uri="{FF2B5EF4-FFF2-40B4-BE49-F238E27FC236}">
              <a16:creationId xmlns:a16="http://schemas.microsoft.com/office/drawing/2014/main" id="{00000000-0008-0000-0E00-000047010000}"/>
            </a:ext>
          </a:extLst>
        </xdr:cNvPr>
        <xdr:cNvSpPr/>
      </xdr:nvSpPr>
      <xdr:spPr>
        <a:xfrm>
          <a:off x="6098540" y="1452464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00000000-0008-0000-0E00-000048010000}"/>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00000000-0008-0000-0E00-000049010000}"/>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00000000-0008-0000-0E00-00004A010000}"/>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98200</xdr:rowOff>
    </xdr:from>
    <xdr:to>
      <xdr:col>55</xdr:col>
      <xdr:colOff>50800</xdr:colOff>
      <xdr:row>87</xdr:row>
      <xdr:rowOff>28350</xdr:rowOff>
    </xdr:to>
    <xdr:sp macro="" textlink="">
      <xdr:nvSpPr>
        <xdr:cNvPr id="333" name="楕円 332">
          <a:extLst>
            <a:ext uri="{FF2B5EF4-FFF2-40B4-BE49-F238E27FC236}">
              <a16:creationId xmlns:a16="http://schemas.microsoft.com/office/drawing/2014/main" id="{00000000-0008-0000-0E00-00004D010000}"/>
            </a:ext>
          </a:extLst>
        </xdr:cNvPr>
        <xdr:cNvSpPr/>
      </xdr:nvSpPr>
      <xdr:spPr>
        <a:xfrm>
          <a:off x="9192260" y="145152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70020</xdr:rowOff>
    </xdr:from>
    <xdr:ext cx="469744" cy="259045"/>
    <xdr:sp macro="" textlink="">
      <xdr:nvSpPr>
        <xdr:cNvPr id="334" name="【公営住宅】&#10;一人当たり面積該当値テキスト">
          <a:extLst>
            <a:ext uri="{FF2B5EF4-FFF2-40B4-BE49-F238E27FC236}">
              <a16:creationId xmlns:a16="http://schemas.microsoft.com/office/drawing/2014/main" id="{00000000-0008-0000-0E00-00004E010000}"/>
            </a:ext>
          </a:extLst>
        </xdr:cNvPr>
        <xdr:cNvSpPr txBox="1"/>
      </xdr:nvSpPr>
      <xdr:spPr>
        <a:xfrm>
          <a:off x="9258300" y="14487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98530</xdr:rowOff>
    </xdr:from>
    <xdr:to>
      <xdr:col>50</xdr:col>
      <xdr:colOff>165100</xdr:colOff>
      <xdr:row>87</xdr:row>
      <xdr:rowOff>28680</xdr:rowOff>
    </xdr:to>
    <xdr:sp macro="" textlink="">
      <xdr:nvSpPr>
        <xdr:cNvPr id="335" name="楕円 334">
          <a:extLst>
            <a:ext uri="{FF2B5EF4-FFF2-40B4-BE49-F238E27FC236}">
              <a16:creationId xmlns:a16="http://schemas.microsoft.com/office/drawing/2014/main" id="{00000000-0008-0000-0E00-00004F010000}"/>
            </a:ext>
          </a:extLst>
        </xdr:cNvPr>
        <xdr:cNvSpPr/>
      </xdr:nvSpPr>
      <xdr:spPr>
        <a:xfrm>
          <a:off x="8445500" y="145155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149000</xdr:rowOff>
    </xdr:from>
    <xdr:to>
      <xdr:col>55</xdr:col>
      <xdr:colOff>0</xdr:colOff>
      <xdr:row>86</xdr:row>
      <xdr:rowOff>149330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flipV="1">
          <a:off x="8496300" y="14566040"/>
          <a:ext cx="723900" cy="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98864</xdr:rowOff>
    </xdr:from>
    <xdr:to>
      <xdr:col>46</xdr:col>
      <xdr:colOff>38100</xdr:colOff>
      <xdr:row>87</xdr:row>
      <xdr:rowOff>29014</xdr:rowOff>
    </xdr:to>
    <xdr:sp macro="" textlink="">
      <xdr:nvSpPr>
        <xdr:cNvPr id="337" name="楕円 336">
          <a:extLst>
            <a:ext uri="{FF2B5EF4-FFF2-40B4-BE49-F238E27FC236}">
              <a16:creationId xmlns:a16="http://schemas.microsoft.com/office/drawing/2014/main" id="{00000000-0008-0000-0E00-000051010000}"/>
            </a:ext>
          </a:extLst>
        </xdr:cNvPr>
        <xdr:cNvSpPr/>
      </xdr:nvSpPr>
      <xdr:spPr>
        <a:xfrm>
          <a:off x="7670800" y="1451590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149330</xdr:rowOff>
    </xdr:from>
    <xdr:to>
      <xdr:col>50</xdr:col>
      <xdr:colOff>114300</xdr:colOff>
      <xdr:row>86</xdr:row>
      <xdr:rowOff>149664</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flipV="1">
          <a:off x="7713980" y="14566370"/>
          <a:ext cx="782320" cy="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87</xdr:row>
      <xdr:rowOff>26198</xdr:rowOff>
    </xdr:from>
    <xdr:ext cx="469744" cy="259045"/>
    <xdr:sp macro="" textlink="">
      <xdr:nvSpPr>
        <xdr:cNvPr id="339" name="n_1aveValue【公営住宅】&#10;一人当たり面積">
          <a:extLst>
            <a:ext uri="{FF2B5EF4-FFF2-40B4-BE49-F238E27FC236}">
              <a16:creationId xmlns:a16="http://schemas.microsoft.com/office/drawing/2014/main" id="{00000000-0008-0000-0E00-000053010000}"/>
            </a:ext>
          </a:extLst>
        </xdr:cNvPr>
        <xdr:cNvSpPr txBox="1"/>
      </xdr:nvSpPr>
      <xdr:spPr>
        <a:xfrm>
          <a:off x="8271587" y="14610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24330</xdr:rowOff>
    </xdr:from>
    <xdr:ext cx="469744" cy="259045"/>
    <xdr:sp macro="" textlink="">
      <xdr:nvSpPr>
        <xdr:cNvPr id="340" name="n_2aveValue【公営住宅】&#10;一人当たり面積">
          <a:extLst>
            <a:ext uri="{FF2B5EF4-FFF2-40B4-BE49-F238E27FC236}">
              <a16:creationId xmlns:a16="http://schemas.microsoft.com/office/drawing/2014/main" id="{00000000-0008-0000-0E00-000054010000}"/>
            </a:ext>
          </a:extLst>
        </xdr:cNvPr>
        <xdr:cNvSpPr txBox="1"/>
      </xdr:nvSpPr>
      <xdr:spPr>
        <a:xfrm>
          <a:off x="7509587" y="1460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50599</xdr:rowOff>
    </xdr:from>
    <xdr:ext cx="469744" cy="259045"/>
    <xdr:sp macro="" textlink="">
      <xdr:nvSpPr>
        <xdr:cNvPr id="341" name="n_3aveValue【公営住宅】&#10;一人当たり面積">
          <a:extLst>
            <a:ext uri="{FF2B5EF4-FFF2-40B4-BE49-F238E27FC236}">
              <a16:creationId xmlns:a16="http://schemas.microsoft.com/office/drawing/2014/main" id="{00000000-0008-0000-0E00-000055010000}"/>
            </a:ext>
          </a:extLst>
        </xdr:cNvPr>
        <xdr:cNvSpPr txBox="1"/>
      </xdr:nvSpPr>
      <xdr:spPr>
        <a:xfrm>
          <a:off x="6712027" y="14299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54280</xdr:rowOff>
    </xdr:from>
    <xdr:ext cx="469744" cy="259045"/>
    <xdr:sp macro="" textlink="">
      <xdr:nvSpPr>
        <xdr:cNvPr id="342" name="n_4aveValue【公営住宅】&#10;一人当たり面積">
          <a:extLst>
            <a:ext uri="{FF2B5EF4-FFF2-40B4-BE49-F238E27FC236}">
              <a16:creationId xmlns:a16="http://schemas.microsoft.com/office/drawing/2014/main" id="{00000000-0008-0000-0E00-000056010000}"/>
            </a:ext>
          </a:extLst>
        </xdr:cNvPr>
        <xdr:cNvSpPr txBox="1"/>
      </xdr:nvSpPr>
      <xdr:spPr>
        <a:xfrm>
          <a:off x="5937327" y="14303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45207</xdr:rowOff>
    </xdr:from>
    <xdr:ext cx="469744" cy="259045"/>
    <xdr:sp macro="" textlink="">
      <xdr:nvSpPr>
        <xdr:cNvPr id="343" name="n_1mainValue【公営住宅】&#10;一人当たり面積">
          <a:extLst>
            <a:ext uri="{FF2B5EF4-FFF2-40B4-BE49-F238E27FC236}">
              <a16:creationId xmlns:a16="http://schemas.microsoft.com/office/drawing/2014/main" id="{00000000-0008-0000-0E00-000057010000}"/>
            </a:ext>
          </a:extLst>
        </xdr:cNvPr>
        <xdr:cNvSpPr txBox="1"/>
      </xdr:nvSpPr>
      <xdr:spPr>
        <a:xfrm>
          <a:off x="8271587" y="1429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45541</xdr:rowOff>
    </xdr:from>
    <xdr:ext cx="469744" cy="259045"/>
    <xdr:sp macro="" textlink="">
      <xdr:nvSpPr>
        <xdr:cNvPr id="344" name="n_2mainValue【公営住宅】&#10;一人当たり面積">
          <a:extLst>
            <a:ext uri="{FF2B5EF4-FFF2-40B4-BE49-F238E27FC236}">
              <a16:creationId xmlns:a16="http://schemas.microsoft.com/office/drawing/2014/main" id="{00000000-0008-0000-0E00-000058010000}"/>
            </a:ext>
          </a:extLst>
        </xdr:cNvPr>
        <xdr:cNvSpPr txBox="1"/>
      </xdr:nvSpPr>
      <xdr:spPr>
        <a:xfrm>
          <a:off x="7509587" y="14294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5" name="正方形/長方形 344">
          <a:extLst>
            <a:ext uri="{FF2B5EF4-FFF2-40B4-BE49-F238E27FC236}">
              <a16:creationId xmlns:a16="http://schemas.microsoft.com/office/drawing/2014/main" id="{00000000-0008-0000-0E00-00005901000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6" name="正方形/長方形 345">
          <a:extLst>
            <a:ext uri="{FF2B5EF4-FFF2-40B4-BE49-F238E27FC236}">
              <a16:creationId xmlns:a16="http://schemas.microsoft.com/office/drawing/2014/main" id="{00000000-0008-0000-0E00-00005A01000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7" name="正方形/長方形 346">
          <a:extLst>
            <a:ext uri="{FF2B5EF4-FFF2-40B4-BE49-F238E27FC236}">
              <a16:creationId xmlns:a16="http://schemas.microsoft.com/office/drawing/2014/main" id="{00000000-0008-0000-0E00-00005B01000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8" name="正方形/長方形 347">
          <a:extLst>
            <a:ext uri="{FF2B5EF4-FFF2-40B4-BE49-F238E27FC236}">
              <a16:creationId xmlns:a16="http://schemas.microsoft.com/office/drawing/2014/main" id="{00000000-0008-0000-0E00-00005C01000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9" name="正方形/長方形 348">
          <a:extLst>
            <a:ext uri="{FF2B5EF4-FFF2-40B4-BE49-F238E27FC236}">
              <a16:creationId xmlns:a16="http://schemas.microsoft.com/office/drawing/2014/main" id="{00000000-0008-0000-0E00-00005D01000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0" name="正方形/長方形 349">
          <a:extLst>
            <a:ext uri="{FF2B5EF4-FFF2-40B4-BE49-F238E27FC236}">
              <a16:creationId xmlns:a16="http://schemas.microsoft.com/office/drawing/2014/main" id="{00000000-0008-0000-0E00-00005E01000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1" name="正方形/長方形 350">
          <a:extLst>
            <a:ext uri="{FF2B5EF4-FFF2-40B4-BE49-F238E27FC236}">
              <a16:creationId xmlns:a16="http://schemas.microsoft.com/office/drawing/2014/main" id="{00000000-0008-0000-0E00-00005F01000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2" name="正方形/長方形 351">
          <a:extLst>
            <a:ext uri="{FF2B5EF4-FFF2-40B4-BE49-F238E27FC236}">
              <a16:creationId xmlns:a16="http://schemas.microsoft.com/office/drawing/2014/main" id="{00000000-0008-0000-0E00-000060010000}"/>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3" name="テキスト ボックス 352">
          <a:extLst>
            <a:ext uri="{FF2B5EF4-FFF2-40B4-BE49-F238E27FC236}">
              <a16:creationId xmlns:a16="http://schemas.microsoft.com/office/drawing/2014/main" id="{00000000-0008-0000-0E00-000061010000}"/>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4" name="直線コネクタ 353">
          <a:extLst>
            <a:ext uri="{FF2B5EF4-FFF2-40B4-BE49-F238E27FC236}">
              <a16:creationId xmlns:a16="http://schemas.microsoft.com/office/drawing/2014/main" id="{00000000-0008-0000-0E00-000062010000}"/>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56" name="直線コネクタ 355">
          <a:extLst>
            <a:ext uri="{FF2B5EF4-FFF2-40B4-BE49-F238E27FC236}">
              <a16:creationId xmlns:a16="http://schemas.microsoft.com/office/drawing/2014/main" id="{00000000-0008-0000-0E00-000064010000}"/>
            </a:ext>
          </a:extLst>
        </xdr:cNvPr>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8" name="直線コネクタ 357">
          <a:extLst>
            <a:ext uri="{FF2B5EF4-FFF2-40B4-BE49-F238E27FC236}">
              <a16:creationId xmlns:a16="http://schemas.microsoft.com/office/drawing/2014/main" id="{00000000-0008-0000-0E00-000066010000}"/>
            </a:ext>
          </a:extLst>
        </xdr:cNvPr>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0" name="直線コネクタ 359">
          <a:extLst>
            <a:ext uri="{FF2B5EF4-FFF2-40B4-BE49-F238E27FC236}">
              <a16:creationId xmlns:a16="http://schemas.microsoft.com/office/drawing/2014/main" id="{00000000-0008-0000-0E00-000068010000}"/>
            </a:ext>
          </a:extLst>
        </xdr:cNvPr>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1" name="テキスト ボックス 360">
          <a:extLst>
            <a:ext uri="{FF2B5EF4-FFF2-40B4-BE49-F238E27FC236}">
              <a16:creationId xmlns:a16="http://schemas.microsoft.com/office/drawing/2014/main" id="{00000000-0008-0000-0E00-000069010000}"/>
            </a:ext>
          </a:extLst>
        </xdr:cNvPr>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2" name="直線コネクタ 361">
          <a:extLst>
            <a:ext uri="{FF2B5EF4-FFF2-40B4-BE49-F238E27FC236}">
              <a16:creationId xmlns:a16="http://schemas.microsoft.com/office/drawing/2014/main" id="{00000000-0008-0000-0E00-00006A010000}"/>
            </a:ext>
          </a:extLst>
        </xdr:cNvPr>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3" name="テキスト ボックス 362">
          <a:extLst>
            <a:ext uri="{FF2B5EF4-FFF2-40B4-BE49-F238E27FC236}">
              <a16:creationId xmlns:a16="http://schemas.microsoft.com/office/drawing/2014/main" id="{00000000-0008-0000-0E00-00006B010000}"/>
            </a:ext>
          </a:extLst>
        </xdr:cNvPr>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4" name="直線コネクタ 363">
          <a:extLst>
            <a:ext uri="{FF2B5EF4-FFF2-40B4-BE49-F238E27FC236}">
              <a16:creationId xmlns:a16="http://schemas.microsoft.com/office/drawing/2014/main" id="{00000000-0008-0000-0E00-00006C010000}"/>
            </a:ext>
          </a:extLst>
        </xdr:cNvPr>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5" name="テキスト ボックス 364">
          <a:extLst>
            <a:ext uri="{FF2B5EF4-FFF2-40B4-BE49-F238E27FC236}">
              <a16:creationId xmlns:a16="http://schemas.microsoft.com/office/drawing/2014/main" id="{00000000-0008-0000-0E00-00006D010000}"/>
            </a:ext>
          </a:extLst>
        </xdr:cNvPr>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67" name="テキスト ボックス 366">
          <a:extLst>
            <a:ext uri="{FF2B5EF4-FFF2-40B4-BE49-F238E27FC236}">
              <a16:creationId xmlns:a16="http://schemas.microsoft.com/office/drawing/2014/main" id="{00000000-0008-0000-0E00-00006F010000}"/>
            </a:ext>
          </a:extLst>
        </xdr:cNvPr>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港湾・漁港】&#10;有形固定資産減価償却率グラフ枠">
          <a:extLst>
            <a:ext uri="{FF2B5EF4-FFF2-40B4-BE49-F238E27FC236}">
              <a16:creationId xmlns:a16="http://schemas.microsoft.com/office/drawing/2014/main" id="{00000000-0008-0000-0E00-000071010000}"/>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108857</xdr:rowOff>
    </xdr:from>
    <xdr:to>
      <xdr:col>24</xdr:col>
      <xdr:colOff>62865</xdr:colOff>
      <xdr:row>109</xdr:row>
      <xdr:rowOff>30480</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flipV="1">
          <a:off x="4086225" y="16872857"/>
          <a:ext cx="0" cy="1430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34307</xdr:rowOff>
    </xdr:from>
    <xdr:ext cx="405111" cy="259045"/>
    <xdr:sp macro="" textlink="">
      <xdr:nvSpPr>
        <xdr:cNvPr id="371" name="【港湾・漁港】&#10;有形固定資産減価償却率最小値テキスト">
          <a:extLst>
            <a:ext uri="{FF2B5EF4-FFF2-40B4-BE49-F238E27FC236}">
              <a16:creationId xmlns:a16="http://schemas.microsoft.com/office/drawing/2014/main" id="{00000000-0008-0000-0E00-000073010000}"/>
            </a:ext>
          </a:extLst>
        </xdr:cNvPr>
        <xdr:cNvSpPr txBox="1"/>
      </xdr:nvSpPr>
      <xdr:spPr>
        <a:xfrm>
          <a:off x="4124960" y="1830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30480</xdr:rowOff>
    </xdr:from>
    <xdr:to>
      <xdr:col>24</xdr:col>
      <xdr:colOff>152400</xdr:colOff>
      <xdr:row>109</xdr:row>
      <xdr:rowOff>30480</xdr:rowOff>
    </xdr:to>
    <xdr:cxnSp macro="">
      <xdr:nvCxnSpPr>
        <xdr:cNvPr id="372" name="直線コネクタ 371">
          <a:extLst>
            <a:ext uri="{FF2B5EF4-FFF2-40B4-BE49-F238E27FC236}">
              <a16:creationId xmlns:a16="http://schemas.microsoft.com/office/drawing/2014/main" id="{00000000-0008-0000-0E00-000074010000}"/>
            </a:ext>
          </a:extLst>
        </xdr:cNvPr>
        <xdr:cNvCxnSpPr/>
      </xdr:nvCxnSpPr>
      <xdr:spPr>
        <a:xfrm>
          <a:off x="4020820" y="183032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55534</xdr:rowOff>
    </xdr:from>
    <xdr:ext cx="405111" cy="259045"/>
    <xdr:sp macro="" textlink="">
      <xdr:nvSpPr>
        <xdr:cNvPr id="373" name="【港湾・漁港】&#10;有形固定資産減価償却率最大値テキスト">
          <a:extLst>
            <a:ext uri="{FF2B5EF4-FFF2-40B4-BE49-F238E27FC236}">
              <a16:creationId xmlns:a16="http://schemas.microsoft.com/office/drawing/2014/main" id="{00000000-0008-0000-0E00-000075010000}"/>
            </a:ext>
          </a:extLst>
        </xdr:cNvPr>
        <xdr:cNvSpPr txBox="1"/>
      </xdr:nvSpPr>
      <xdr:spPr>
        <a:xfrm>
          <a:off x="4124960" y="16651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108857</xdr:rowOff>
    </xdr:from>
    <xdr:to>
      <xdr:col>24</xdr:col>
      <xdr:colOff>152400</xdr:colOff>
      <xdr:row>100</xdr:row>
      <xdr:rowOff>108857</xdr:rowOff>
    </xdr:to>
    <xdr:cxnSp macro="">
      <xdr:nvCxnSpPr>
        <xdr:cNvPr id="374" name="直線コネクタ 373">
          <a:extLst>
            <a:ext uri="{FF2B5EF4-FFF2-40B4-BE49-F238E27FC236}">
              <a16:creationId xmlns:a16="http://schemas.microsoft.com/office/drawing/2014/main" id="{00000000-0008-0000-0E00-000076010000}"/>
            </a:ext>
          </a:extLst>
        </xdr:cNvPr>
        <xdr:cNvCxnSpPr/>
      </xdr:nvCxnSpPr>
      <xdr:spPr>
        <a:xfrm>
          <a:off x="4020820" y="168728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159311</xdr:rowOff>
    </xdr:from>
    <xdr:ext cx="405111" cy="259045"/>
    <xdr:sp macro="" textlink="">
      <xdr:nvSpPr>
        <xdr:cNvPr id="375" name="【港湾・漁港】&#10;有形固定資産減価償却率平均値テキスト">
          <a:extLst>
            <a:ext uri="{FF2B5EF4-FFF2-40B4-BE49-F238E27FC236}">
              <a16:creationId xmlns:a16="http://schemas.microsoft.com/office/drawing/2014/main" id="{00000000-0008-0000-0E00-000077010000}"/>
            </a:ext>
          </a:extLst>
        </xdr:cNvPr>
        <xdr:cNvSpPr txBox="1"/>
      </xdr:nvSpPr>
      <xdr:spPr>
        <a:xfrm>
          <a:off x="4124960" y="174262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136434</xdr:rowOff>
    </xdr:from>
    <xdr:to>
      <xdr:col>24</xdr:col>
      <xdr:colOff>114300</xdr:colOff>
      <xdr:row>105</xdr:row>
      <xdr:rowOff>66584</xdr:rowOff>
    </xdr:to>
    <xdr:sp macro="" textlink="">
      <xdr:nvSpPr>
        <xdr:cNvPr id="376" name="フローチャート: 判断 375">
          <a:extLst>
            <a:ext uri="{FF2B5EF4-FFF2-40B4-BE49-F238E27FC236}">
              <a16:creationId xmlns:a16="http://schemas.microsoft.com/office/drawing/2014/main" id="{00000000-0008-0000-0E00-000078010000}"/>
            </a:ext>
          </a:extLst>
        </xdr:cNvPr>
        <xdr:cNvSpPr/>
      </xdr:nvSpPr>
      <xdr:spPr>
        <a:xfrm>
          <a:off x="4036060" y="175709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377" name="フローチャート: 判断 376">
          <a:extLst>
            <a:ext uri="{FF2B5EF4-FFF2-40B4-BE49-F238E27FC236}">
              <a16:creationId xmlns:a16="http://schemas.microsoft.com/office/drawing/2014/main" id="{00000000-0008-0000-0E00-000079010000}"/>
            </a:ext>
          </a:extLst>
        </xdr:cNvPr>
        <xdr:cNvSpPr/>
      </xdr:nvSpPr>
      <xdr:spPr>
        <a:xfrm>
          <a:off x="3312160" y="1748282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33564</xdr:rowOff>
    </xdr:from>
    <xdr:to>
      <xdr:col>15</xdr:col>
      <xdr:colOff>101600</xdr:colOff>
      <xdr:row>104</xdr:row>
      <xdr:rowOff>135164</xdr:rowOff>
    </xdr:to>
    <xdr:sp macro="" textlink="">
      <xdr:nvSpPr>
        <xdr:cNvPr id="378" name="フローチャート: 判断 377">
          <a:extLst>
            <a:ext uri="{FF2B5EF4-FFF2-40B4-BE49-F238E27FC236}">
              <a16:creationId xmlns:a16="http://schemas.microsoft.com/office/drawing/2014/main" id="{00000000-0008-0000-0E00-00007A010000}"/>
            </a:ext>
          </a:extLst>
        </xdr:cNvPr>
        <xdr:cNvSpPr/>
      </xdr:nvSpPr>
      <xdr:spPr>
        <a:xfrm>
          <a:off x="2514600" y="17468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22134</xdr:rowOff>
    </xdr:from>
    <xdr:to>
      <xdr:col>10</xdr:col>
      <xdr:colOff>165100</xdr:colOff>
      <xdr:row>104</xdr:row>
      <xdr:rowOff>123734</xdr:rowOff>
    </xdr:to>
    <xdr:sp macro="" textlink="">
      <xdr:nvSpPr>
        <xdr:cNvPr id="379" name="フローチャート: 判断 378">
          <a:extLst>
            <a:ext uri="{FF2B5EF4-FFF2-40B4-BE49-F238E27FC236}">
              <a16:creationId xmlns:a16="http://schemas.microsoft.com/office/drawing/2014/main" id="{00000000-0008-0000-0E00-00007B010000}"/>
            </a:ext>
          </a:extLst>
        </xdr:cNvPr>
        <xdr:cNvSpPr/>
      </xdr:nvSpPr>
      <xdr:spPr>
        <a:xfrm>
          <a:off x="1739900" y="17456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131536</xdr:rowOff>
    </xdr:from>
    <xdr:to>
      <xdr:col>6</xdr:col>
      <xdr:colOff>38100</xdr:colOff>
      <xdr:row>104</xdr:row>
      <xdr:rowOff>61686</xdr:rowOff>
    </xdr:to>
    <xdr:sp macro="" textlink="">
      <xdr:nvSpPr>
        <xdr:cNvPr id="380" name="フローチャート: 判断 379">
          <a:extLst>
            <a:ext uri="{FF2B5EF4-FFF2-40B4-BE49-F238E27FC236}">
              <a16:creationId xmlns:a16="http://schemas.microsoft.com/office/drawing/2014/main" id="{00000000-0008-0000-0E00-00007C010000}"/>
            </a:ext>
          </a:extLst>
        </xdr:cNvPr>
        <xdr:cNvSpPr/>
      </xdr:nvSpPr>
      <xdr:spPr>
        <a:xfrm>
          <a:off x="965200" y="1739845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00000000-0008-0000-0E00-00007D010000}"/>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id="{00000000-0008-0000-0E00-00007E010000}"/>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id="{00000000-0008-0000-0E00-00007F010000}"/>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id="{00000000-0008-0000-0E00-000080010000}"/>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id="{00000000-0008-0000-0E00-000081010000}"/>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31931</xdr:rowOff>
    </xdr:from>
    <xdr:to>
      <xdr:col>24</xdr:col>
      <xdr:colOff>114300</xdr:colOff>
      <xdr:row>106</xdr:row>
      <xdr:rowOff>133531</xdr:rowOff>
    </xdr:to>
    <xdr:sp macro="" textlink="">
      <xdr:nvSpPr>
        <xdr:cNvPr id="386" name="楕円 385">
          <a:extLst>
            <a:ext uri="{FF2B5EF4-FFF2-40B4-BE49-F238E27FC236}">
              <a16:creationId xmlns:a16="http://schemas.microsoft.com/office/drawing/2014/main" id="{00000000-0008-0000-0E00-000082010000}"/>
            </a:ext>
          </a:extLst>
        </xdr:cNvPr>
        <xdr:cNvSpPr/>
      </xdr:nvSpPr>
      <xdr:spPr>
        <a:xfrm>
          <a:off x="4036060" y="1780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10358</xdr:rowOff>
    </xdr:from>
    <xdr:ext cx="405111" cy="259045"/>
    <xdr:sp macro="" textlink="">
      <xdr:nvSpPr>
        <xdr:cNvPr id="387" name="【港湾・漁港】&#10;有形固定資産減価償却率該当値テキスト">
          <a:extLst>
            <a:ext uri="{FF2B5EF4-FFF2-40B4-BE49-F238E27FC236}">
              <a16:creationId xmlns:a16="http://schemas.microsoft.com/office/drawing/2014/main" id="{00000000-0008-0000-0E00-000083010000}"/>
            </a:ext>
          </a:extLst>
        </xdr:cNvPr>
        <xdr:cNvSpPr txBox="1"/>
      </xdr:nvSpPr>
      <xdr:spPr>
        <a:xfrm>
          <a:off x="4124960" y="17780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165826</xdr:rowOff>
    </xdr:from>
    <xdr:to>
      <xdr:col>20</xdr:col>
      <xdr:colOff>38100</xdr:colOff>
      <xdr:row>106</xdr:row>
      <xdr:rowOff>95976</xdr:rowOff>
    </xdr:to>
    <xdr:sp macro="" textlink="">
      <xdr:nvSpPr>
        <xdr:cNvPr id="388" name="楕円 387">
          <a:extLst>
            <a:ext uri="{FF2B5EF4-FFF2-40B4-BE49-F238E27FC236}">
              <a16:creationId xmlns:a16="http://schemas.microsoft.com/office/drawing/2014/main" id="{00000000-0008-0000-0E00-000084010000}"/>
            </a:ext>
          </a:extLst>
        </xdr:cNvPr>
        <xdr:cNvSpPr/>
      </xdr:nvSpPr>
      <xdr:spPr>
        <a:xfrm>
          <a:off x="3312160" y="1776802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45176</xdr:rowOff>
    </xdr:from>
    <xdr:to>
      <xdr:col>24</xdr:col>
      <xdr:colOff>63500</xdr:colOff>
      <xdr:row>106</xdr:row>
      <xdr:rowOff>82731</xdr:rowOff>
    </xdr:to>
    <xdr:cxnSp macro="">
      <xdr:nvCxnSpPr>
        <xdr:cNvPr id="389" name="直線コネクタ 388">
          <a:extLst>
            <a:ext uri="{FF2B5EF4-FFF2-40B4-BE49-F238E27FC236}">
              <a16:creationId xmlns:a16="http://schemas.microsoft.com/office/drawing/2014/main" id="{00000000-0008-0000-0E00-000085010000}"/>
            </a:ext>
          </a:extLst>
        </xdr:cNvPr>
        <xdr:cNvCxnSpPr/>
      </xdr:nvCxnSpPr>
      <xdr:spPr>
        <a:xfrm>
          <a:off x="3355340" y="17815016"/>
          <a:ext cx="73152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18869</xdr:rowOff>
    </xdr:from>
    <xdr:to>
      <xdr:col>15</xdr:col>
      <xdr:colOff>101600</xdr:colOff>
      <xdr:row>108</xdr:row>
      <xdr:rowOff>120469</xdr:rowOff>
    </xdr:to>
    <xdr:sp macro="" textlink="">
      <xdr:nvSpPr>
        <xdr:cNvPr id="390" name="楕円 389">
          <a:extLst>
            <a:ext uri="{FF2B5EF4-FFF2-40B4-BE49-F238E27FC236}">
              <a16:creationId xmlns:a16="http://schemas.microsoft.com/office/drawing/2014/main" id="{00000000-0008-0000-0E00-000086010000}"/>
            </a:ext>
          </a:extLst>
        </xdr:cNvPr>
        <xdr:cNvSpPr/>
      </xdr:nvSpPr>
      <xdr:spPr>
        <a:xfrm>
          <a:off x="2514600" y="1812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45176</xdr:rowOff>
    </xdr:from>
    <xdr:to>
      <xdr:col>19</xdr:col>
      <xdr:colOff>177800</xdr:colOff>
      <xdr:row>108</xdr:row>
      <xdr:rowOff>69669</xdr:rowOff>
    </xdr:to>
    <xdr:cxnSp macro="">
      <xdr:nvCxnSpPr>
        <xdr:cNvPr id="391" name="直線コネクタ 390">
          <a:extLst>
            <a:ext uri="{FF2B5EF4-FFF2-40B4-BE49-F238E27FC236}">
              <a16:creationId xmlns:a16="http://schemas.microsoft.com/office/drawing/2014/main" id="{00000000-0008-0000-0E00-000087010000}"/>
            </a:ext>
          </a:extLst>
        </xdr:cNvPr>
        <xdr:cNvCxnSpPr/>
      </xdr:nvCxnSpPr>
      <xdr:spPr>
        <a:xfrm flipV="1">
          <a:off x="2565400" y="17815016"/>
          <a:ext cx="789940" cy="359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166388</xdr:rowOff>
    </xdr:from>
    <xdr:ext cx="405111" cy="259045"/>
    <xdr:sp macro="" textlink="">
      <xdr:nvSpPr>
        <xdr:cNvPr id="392" name="n_1aveValue【港湾・漁港】&#10;有形固定資産減価償却率">
          <a:extLst>
            <a:ext uri="{FF2B5EF4-FFF2-40B4-BE49-F238E27FC236}">
              <a16:creationId xmlns:a16="http://schemas.microsoft.com/office/drawing/2014/main" id="{00000000-0008-0000-0E00-000088010000}"/>
            </a:ext>
          </a:extLst>
        </xdr:cNvPr>
        <xdr:cNvSpPr txBox="1"/>
      </xdr:nvSpPr>
      <xdr:spPr>
        <a:xfrm>
          <a:off x="3170564" y="17265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151691</xdr:rowOff>
    </xdr:from>
    <xdr:ext cx="405111" cy="259045"/>
    <xdr:sp macro="" textlink="">
      <xdr:nvSpPr>
        <xdr:cNvPr id="393" name="n_2aveValue【港湾・漁港】&#10;有形固定資産減価償却率">
          <a:extLst>
            <a:ext uri="{FF2B5EF4-FFF2-40B4-BE49-F238E27FC236}">
              <a16:creationId xmlns:a16="http://schemas.microsoft.com/office/drawing/2014/main" id="{00000000-0008-0000-0E00-000089010000}"/>
            </a:ext>
          </a:extLst>
        </xdr:cNvPr>
        <xdr:cNvSpPr txBox="1"/>
      </xdr:nvSpPr>
      <xdr:spPr>
        <a:xfrm>
          <a:off x="2385704" y="17250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140261</xdr:rowOff>
    </xdr:from>
    <xdr:ext cx="405111" cy="259045"/>
    <xdr:sp macro="" textlink="">
      <xdr:nvSpPr>
        <xdr:cNvPr id="394" name="n_3aveValue【港湾・漁港】&#10;有形固定資産減価償却率">
          <a:extLst>
            <a:ext uri="{FF2B5EF4-FFF2-40B4-BE49-F238E27FC236}">
              <a16:creationId xmlns:a16="http://schemas.microsoft.com/office/drawing/2014/main" id="{00000000-0008-0000-0E00-00008A010000}"/>
            </a:ext>
          </a:extLst>
        </xdr:cNvPr>
        <xdr:cNvSpPr txBox="1"/>
      </xdr:nvSpPr>
      <xdr:spPr>
        <a:xfrm>
          <a:off x="1611004" y="1723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78213</xdr:rowOff>
    </xdr:from>
    <xdr:ext cx="405111" cy="259045"/>
    <xdr:sp macro="" textlink="">
      <xdr:nvSpPr>
        <xdr:cNvPr id="395" name="n_4aveValue【港湾・漁港】&#10;有形固定資産減価償却率">
          <a:extLst>
            <a:ext uri="{FF2B5EF4-FFF2-40B4-BE49-F238E27FC236}">
              <a16:creationId xmlns:a16="http://schemas.microsoft.com/office/drawing/2014/main" id="{00000000-0008-0000-0E00-00008B010000}"/>
            </a:ext>
          </a:extLst>
        </xdr:cNvPr>
        <xdr:cNvSpPr txBox="1"/>
      </xdr:nvSpPr>
      <xdr:spPr>
        <a:xfrm>
          <a:off x="836304" y="1717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87103</xdr:rowOff>
    </xdr:from>
    <xdr:ext cx="405111" cy="259045"/>
    <xdr:sp macro="" textlink="">
      <xdr:nvSpPr>
        <xdr:cNvPr id="396" name="n_1mainValue【港湾・漁港】&#10;有形固定資産減価償却率">
          <a:extLst>
            <a:ext uri="{FF2B5EF4-FFF2-40B4-BE49-F238E27FC236}">
              <a16:creationId xmlns:a16="http://schemas.microsoft.com/office/drawing/2014/main" id="{00000000-0008-0000-0E00-00008C010000}"/>
            </a:ext>
          </a:extLst>
        </xdr:cNvPr>
        <xdr:cNvSpPr txBox="1"/>
      </xdr:nvSpPr>
      <xdr:spPr>
        <a:xfrm>
          <a:off x="3170564" y="1785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111596</xdr:rowOff>
    </xdr:from>
    <xdr:ext cx="405111" cy="259045"/>
    <xdr:sp macro="" textlink="">
      <xdr:nvSpPr>
        <xdr:cNvPr id="397" name="n_2mainValue【港湾・漁港】&#10;有形固定資産減価償却率">
          <a:extLst>
            <a:ext uri="{FF2B5EF4-FFF2-40B4-BE49-F238E27FC236}">
              <a16:creationId xmlns:a16="http://schemas.microsoft.com/office/drawing/2014/main" id="{00000000-0008-0000-0E00-00008D010000}"/>
            </a:ext>
          </a:extLst>
        </xdr:cNvPr>
        <xdr:cNvSpPr txBox="1"/>
      </xdr:nvSpPr>
      <xdr:spPr>
        <a:xfrm>
          <a:off x="2385704" y="18216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2" name="正方形/長方形 401">
          <a:extLst>
            <a:ext uri="{FF2B5EF4-FFF2-40B4-BE49-F238E27FC236}">
              <a16:creationId xmlns:a16="http://schemas.microsoft.com/office/drawing/2014/main" id="{00000000-0008-0000-0E00-00009201000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3" name="正方形/長方形 402">
          <a:extLst>
            <a:ext uri="{FF2B5EF4-FFF2-40B4-BE49-F238E27FC236}">
              <a16:creationId xmlns:a16="http://schemas.microsoft.com/office/drawing/2014/main" id="{00000000-0008-0000-0E00-00009301000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4" name="正方形/長方形 403">
          <a:extLst>
            <a:ext uri="{FF2B5EF4-FFF2-40B4-BE49-F238E27FC236}">
              <a16:creationId xmlns:a16="http://schemas.microsoft.com/office/drawing/2014/main" id="{00000000-0008-0000-0E00-00009401000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5" name="正方形/長方形 404">
          <a:extLst>
            <a:ext uri="{FF2B5EF4-FFF2-40B4-BE49-F238E27FC236}">
              <a16:creationId xmlns:a16="http://schemas.microsoft.com/office/drawing/2014/main" id="{00000000-0008-0000-0E00-000095010000}"/>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6" name="テキスト ボックス 405">
          <a:extLst>
            <a:ext uri="{FF2B5EF4-FFF2-40B4-BE49-F238E27FC236}">
              <a16:creationId xmlns:a16="http://schemas.microsoft.com/office/drawing/2014/main" id="{00000000-0008-0000-0E00-000096010000}"/>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5600834" y="181152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105</xdr:row>
      <xdr:rowOff>143527</xdr:rowOff>
    </xdr:from>
    <xdr:ext cx="749692"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5168508" y="1774572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5168508" y="1737234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101</xdr:row>
      <xdr:rowOff>67327</xdr:rowOff>
    </xdr:from>
    <xdr:ext cx="749692"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5168508" y="1699896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6" name="直線コネクタ 415">
          <a:extLst>
            <a:ext uri="{FF2B5EF4-FFF2-40B4-BE49-F238E27FC236}">
              <a16:creationId xmlns:a16="http://schemas.microsoft.com/office/drawing/2014/main" id="{00000000-0008-0000-0E00-0000A0010000}"/>
            </a:ext>
          </a:extLst>
        </xdr:cNvPr>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99</xdr:row>
      <xdr:rowOff>29227</xdr:rowOff>
    </xdr:from>
    <xdr:ext cx="813813" cy="259045"/>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5104387" y="1662558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96</xdr:row>
      <xdr:rowOff>162577</xdr:rowOff>
    </xdr:from>
    <xdr:ext cx="813813" cy="259045"/>
    <xdr:sp macro="" textlink="">
      <xdr:nvSpPr>
        <xdr:cNvPr id="419" name="テキスト ボックス 418">
          <a:extLst>
            <a:ext uri="{FF2B5EF4-FFF2-40B4-BE49-F238E27FC236}">
              <a16:creationId xmlns:a16="http://schemas.microsoft.com/office/drawing/2014/main" id="{00000000-0008-0000-0E00-0000A3010000}"/>
            </a:ext>
          </a:extLst>
        </xdr:cNvPr>
        <xdr:cNvSpPr txBox="1"/>
      </xdr:nvSpPr>
      <xdr:spPr>
        <a:xfrm>
          <a:off x="5104387" y="1625601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0" name="【港湾・漁港】&#10;一人当たり有形固定資産（償却資産）額グラフ枠">
          <a:extLst>
            <a:ext uri="{FF2B5EF4-FFF2-40B4-BE49-F238E27FC236}">
              <a16:creationId xmlns:a16="http://schemas.microsoft.com/office/drawing/2014/main" id="{00000000-0008-0000-0E00-0000A4010000}"/>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57632</xdr:rowOff>
    </xdr:from>
    <xdr:to>
      <xdr:col>54</xdr:col>
      <xdr:colOff>189865</xdr:colOff>
      <xdr:row>108</xdr:row>
      <xdr:rowOff>152355</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flipV="1">
          <a:off x="9219565" y="16821632"/>
          <a:ext cx="0" cy="1435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156182</xdr:rowOff>
    </xdr:from>
    <xdr:ext cx="469744" cy="259045"/>
    <xdr:sp macro="" textlink="">
      <xdr:nvSpPr>
        <xdr:cNvPr id="422" name="【港湾・漁港】&#10;一人当たり有形固定資産（償却資産）額最小値テキスト">
          <a:extLst>
            <a:ext uri="{FF2B5EF4-FFF2-40B4-BE49-F238E27FC236}">
              <a16:creationId xmlns:a16="http://schemas.microsoft.com/office/drawing/2014/main" id="{00000000-0008-0000-0E00-0000A6010000}"/>
            </a:ext>
          </a:extLst>
        </xdr:cNvPr>
        <xdr:cNvSpPr txBox="1"/>
      </xdr:nvSpPr>
      <xdr:spPr>
        <a:xfrm>
          <a:off x="9258300" y="18261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152355</xdr:rowOff>
    </xdr:from>
    <xdr:to>
      <xdr:col>55</xdr:col>
      <xdr:colOff>88900</xdr:colOff>
      <xdr:row>108</xdr:row>
      <xdr:rowOff>152355</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a:off x="9154160" y="182574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4309</xdr:rowOff>
    </xdr:from>
    <xdr:ext cx="819455" cy="259045"/>
    <xdr:sp macro="" textlink="">
      <xdr:nvSpPr>
        <xdr:cNvPr id="424" name="【港湾・漁港】&#10;一人当たり有形固定資産（償却資産）額最大値テキスト">
          <a:extLst>
            <a:ext uri="{FF2B5EF4-FFF2-40B4-BE49-F238E27FC236}">
              <a16:creationId xmlns:a16="http://schemas.microsoft.com/office/drawing/2014/main" id="{00000000-0008-0000-0E00-0000A8010000}"/>
            </a:ext>
          </a:extLst>
        </xdr:cNvPr>
        <xdr:cNvSpPr txBox="1"/>
      </xdr:nvSpPr>
      <xdr:spPr>
        <a:xfrm>
          <a:off x="9258300" y="16600669"/>
          <a:ext cx="8194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115,462,035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57632</xdr:rowOff>
    </xdr:from>
    <xdr:to>
      <xdr:col>55</xdr:col>
      <xdr:colOff>88900</xdr:colOff>
      <xdr:row>100</xdr:row>
      <xdr:rowOff>57632</xdr:rowOff>
    </xdr:to>
    <xdr:cxnSp macro="">
      <xdr:nvCxnSpPr>
        <xdr:cNvPr id="425" name="直線コネクタ 424">
          <a:extLst>
            <a:ext uri="{FF2B5EF4-FFF2-40B4-BE49-F238E27FC236}">
              <a16:creationId xmlns:a16="http://schemas.microsoft.com/office/drawing/2014/main" id="{00000000-0008-0000-0E00-0000A9010000}"/>
            </a:ext>
          </a:extLst>
        </xdr:cNvPr>
        <xdr:cNvCxnSpPr/>
      </xdr:nvCxnSpPr>
      <xdr:spPr>
        <a:xfrm>
          <a:off x="9154160" y="168216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69468</xdr:rowOff>
    </xdr:from>
    <xdr:ext cx="690189" cy="259045"/>
    <xdr:sp macro="" textlink="">
      <xdr:nvSpPr>
        <xdr:cNvPr id="426" name="【港湾・漁港】&#10;一人当たり有形固定資産（償却資産）額平均値テキスト">
          <a:extLst>
            <a:ext uri="{FF2B5EF4-FFF2-40B4-BE49-F238E27FC236}">
              <a16:creationId xmlns:a16="http://schemas.microsoft.com/office/drawing/2014/main" id="{00000000-0008-0000-0E00-0000AA010000}"/>
            </a:ext>
          </a:extLst>
        </xdr:cNvPr>
        <xdr:cNvSpPr txBox="1"/>
      </xdr:nvSpPr>
      <xdr:spPr>
        <a:xfrm>
          <a:off x="9258300" y="1800694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46591</xdr:rowOff>
    </xdr:from>
    <xdr:to>
      <xdr:col>55</xdr:col>
      <xdr:colOff>50800</xdr:colOff>
      <xdr:row>108</xdr:row>
      <xdr:rowOff>148191</xdr:rowOff>
    </xdr:to>
    <xdr:sp macro="" textlink="">
      <xdr:nvSpPr>
        <xdr:cNvPr id="427" name="フローチャート: 判断 426">
          <a:extLst>
            <a:ext uri="{FF2B5EF4-FFF2-40B4-BE49-F238E27FC236}">
              <a16:creationId xmlns:a16="http://schemas.microsoft.com/office/drawing/2014/main" id="{00000000-0008-0000-0E00-0000AB010000}"/>
            </a:ext>
          </a:extLst>
        </xdr:cNvPr>
        <xdr:cNvSpPr/>
      </xdr:nvSpPr>
      <xdr:spPr>
        <a:xfrm>
          <a:off x="9192260" y="1815171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61975</xdr:rowOff>
    </xdr:from>
    <xdr:to>
      <xdr:col>50</xdr:col>
      <xdr:colOff>165100</xdr:colOff>
      <xdr:row>108</xdr:row>
      <xdr:rowOff>163575</xdr:rowOff>
    </xdr:to>
    <xdr:sp macro="" textlink="">
      <xdr:nvSpPr>
        <xdr:cNvPr id="428" name="フローチャート: 判断 427">
          <a:extLst>
            <a:ext uri="{FF2B5EF4-FFF2-40B4-BE49-F238E27FC236}">
              <a16:creationId xmlns:a16="http://schemas.microsoft.com/office/drawing/2014/main" id="{00000000-0008-0000-0E00-0000AC010000}"/>
            </a:ext>
          </a:extLst>
        </xdr:cNvPr>
        <xdr:cNvSpPr/>
      </xdr:nvSpPr>
      <xdr:spPr>
        <a:xfrm>
          <a:off x="8445500" y="1816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52656</xdr:rowOff>
    </xdr:from>
    <xdr:to>
      <xdr:col>46</xdr:col>
      <xdr:colOff>38100</xdr:colOff>
      <xdr:row>108</xdr:row>
      <xdr:rowOff>154256</xdr:rowOff>
    </xdr:to>
    <xdr:sp macro="" textlink="">
      <xdr:nvSpPr>
        <xdr:cNvPr id="429" name="フローチャート: 判断 428">
          <a:extLst>
            <a:ext uri="{FF2B5EF4-FFF2-40B4-BE49-F238E27FC236}">
              <a16:creationId xmlns:a16="http://schemas.microsoft.com/office/drawing/2014/main" id="{00000000-0008-0000-0E00-0000AD010000}"/>
            </a:ext>
          </a:extLst>
        </xdr:cNvPr>
        <xdr:cNvSpPr/>
      </xdr:nvSpPr>
      <xdr:spPr>
        <a:xfrm>
          <a:off x="7670800" y="1815777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48879</xdr:rowOff>
    </xdr:from>
    <xdr:to>
      <xdr:col>41</xdr:col>
      <xdr:colOff>101600</xdr:colOff>
      <xdr:row>108</xdr:row>
      <xdr:rowOff>150479</xdr:rowOff>
    </xdr:to>
    <xdr:sp macro="" textlink="">
      <xdr:nvSpPr>
        <xdr:cNvPr id="430" name="フローチャート: 判断 429">
          <a:extLst>
            <a:ext uri="{FF2B5EF4-FFF2-40B4-BE49-F238E27FC236}">
              <a16:creationId xmlns:a16="http://schemas.microsoft.com/office/drawing/2014/main" id="{00000000-0008-0000-0E00-0000AE010000}"/>
            </a:ext>
          </a:extLst>
        </xdr:cNvPr>
        <xdr:cNvSpPr/>
      </xdr:nvSpPr>
      <xdr:spPr>
        <a:xfrm>
          <a:off x="6873240" y="1815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108</xdr:row>
      <xdr:rowOff>51411</xdr:rowOff>
    </xdr:from>
    <xdr:to>
      <xdr:col>36</xdr:col>
      <xdr:colOff>165100</xdr:colOff>
      <xdr:row>108</xdr:row>
      <xdr:rowOff>153011</xdr:rowOff>
    </xdr:to>
    <xdr:sp macro="" textlink="">
      <xdr:nvSpPr>
        <xdr:cNvPr id="431" name="フローチャート: 判断 430">
          <a:extLst>
            <a:ext uri="{FF2B5EF4-FFF2-40B4-BE49-F238E27FC236}">
              <a16:creationId xmlns:a16="http://schemas.microsoft.com/office/drawing/2014/main" id="{00000000-0008-0000-0E00-0000AF010000}"/>
            </a:ext>
          </a:extLst>
        </xdr:cNvPr>
        <xdr:cNvSpPr/>
      </xdr:nvSpPr>
      <xdr:spPr>
        <a:xfrm>
          <a:off x="6098540" y="1815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5" name="テキスト ボックス 434">
          <a:extLst>
            <a:ext uri="{FF2B5EF4-FFF2-40B4-BE49-F238E27FC236}">
              <a16:creationId xmlns:a16="http://schemas.microsoft.com/office/drawing/2014/main" id="{00000000-0008-0000-0E00-0000B3010000}"/>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6" name="テキスト ボックス 435">
          <a:extLst>
            <a:ext uri="{FF2B5EF4-FFF2-40B4-BE49-F238E27FC236}">
              <a16:creationId xmlns:a16="http://schemas.microsoft.com/office/drawing/2014/main" id="{00000000-0008-0000-0E00-0000B4010000}"/>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98907</xdr:rowOff>
    </xdr:from>
    <xdr:to>
      <xdr:col>55</xdr:col>
      <xdr:colOff>50800</xdr:colOff>
      <xdr:row>109</xdr:row>
      <xdr:rowOff>29057</xdr:rowOff>
    </xdr:to>
    <xdr:sp macro="" textlink="">
      <xdr:nvSpPr>
        <xdr:cNvPr id="437" name="楕円 436">
          <a:extLst>
            <a:ext uri="{FF2B5EF4-FFF2-40B4-BE49-F238E27FC236}">
              <a16:creationId xmlns:a16="http://schemas.microsoft.com/office/drawing/2014/main" id="{00000000-0008-0000-0E00-0000B5010000}"/>
            </a:ext>
          </a:extLst>
        </xdr:cNvPr>
        <xdr:cNvSpPr/>
      </xdr:nvSpPr>
      <xdr:spPr>
        <a:xfrm>
          <a:off x="9192260" y="1820402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25018</xdr:rowOff>
    </xdr:from>
    <xdr:ext cx="599010" cy="259045"/>
    <xdr:sp macro="" textlink="">
      <xdr:nvSpPr>
        <xdr:cNvPr id="438" name="【港湾・漁港】&#10;一人当たり有形固定資産（償却資産）額該当値テキスト">
          <a:extLst>
            <a:ext uri="{FF2B5EF4-FFF2-40B4-BE49-F238E27FC236}">
              <a16:creationId xmlns:a16="http://schemas.microsoft.com/office/drawing/2014/main" id="{00000000-0008-0000-0E00-0000B6010000}"/>
            </a:ext>
          </a:extLst>
        </xdr:cNvPr>
        <xdr:cNvSpPr txBox="1"/>
      </xdr:nvSpPr>
      <xdr:spPr>
        <a:xfrm>
          <a:off x="9258300" y="18130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98932</xdr:rowOff>
    </xdr:from>
    <xdr:to>
      <xdr:col>50</xdr:col>
      <xdr:colOff>165100</xdr:colOff>
      <xdr:row>109</xdr:row>
      <xdr:rowOff>29082</xdr:rowOff>
    </xdr:to>
    <xdr:sp macro="" textlink="">
      <xdr:nvSpPr>
        <xdr:cNvPr id="439" name="楕円 438">
          <a:extLst>
            <a:ext uri="{FF2B5EF4-FFF2-40B4-BE49-F238E27FC236}">
              <a16:creationId xmlns:a16="http://schemas.microsoft.com/office/drawing/2014/main" id="{00000000-0008-0000-0E00-0000B7010000}"/>
            </a:ext>
          </a:extLst>
        </xdr:cNvPr>
        <xdr:cNvSpPr/>
      </xdr:nvSpPr>
      <xdr:spPr>
        <a:xfrm>
          <a:off x="8445500" y="182040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149707</xdr:rowOff>
    </xdr:from>
    <xdr:to>
      <xdr:col>55</xdr:col>
      <xdr:colOff>0</xdr:colOff>
      <xdr:row>108</xdr:row>
      <xdr:rowOff>149732</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flipV="1">
          <a:off x="8496300" y="18254827"/>
          <a:ext cx="723900" cy="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101563</xdr:rowOff>
    </xdr:from>
    <xdr:to>
      <xdr:col>46</xdr:col>
      <xdr:colOff>38100</xdr:colOff>
      <xdr:row>109</xdr:row>
      <xdr:rowOff>31713</xdr:rowOff>
    </xdr:to>
    <xdr:sp macro="" textlink="">
      <xdr:nvSpPr>
        <xdr:cNvPr id="441" name="楕円 440">
          <a:extLst>
            <a:ext uri="{FF2B5EF4-FFF2-40B4-BE49-F238E27FC236}">
              <a16:creationId xmlns:a16="http://schemas.microsoft.com/office/drawing/2014/main" id="{00000000-0008-0000-0E00-0000B9010000}"/>
            </a:ext>
          </a:extLst>
        </xdr:cNvPr>
        <xdr:cNvSpPr/>
      </xdr:nvSpPr>
      <xdr:spPr>
        <a:xfrm>
          <a:off x="7670800" y="1820668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149732</xdr:rowOff>
    </xdr:from>
    <xdr:to>
      <xdr:col>50</xdr:col>
      <xdr:colOff>114300</xdr:colOff>
      <xdr:row>108</xdr:row>
      <xdr:rowOff>152363</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flipV="1">
          <a:off x="7713980" y="18254852"/>
          <a:ext cx="782320" cy="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107</xdr:row>
      <xdr:rowOff>8652</xdr:rowOff>
    </xdr:from>
    <xdr:ext cx="690189" cy="259045"/>
    <xdr:sp macro="" textlink="">
      <xdr:nvSpPr>
        <xdr:cNvPr id="443" name="n_1aveValue【港湾・漁港】&#10;一人当たり有形固定資産（償却資産）額">
          <a:extLst>
            <a:ext uri="{FF2B5EF4-FFF2-40B4-BE49-F238E27FC236}">
              <a16:creationId xmlns:a16="http://schemas.microsoft.com/office/drawing/2014/main" id="{00000000-0008-0000-0E00-0000BB010000}"/>
            </a:ext>
          </a:extLst>
        </xdr:cNvPr>
        <xdr:cNvSpPr txBox="1"/>
      </xdr:nvSpPr>
      <xdr:spPr>
        <a:xfrm>
          <a:off x="8184225" y="179461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106</xdr:row>
      <xdr:rowOff>170783</xdr:rowOff>
    </xdr:from>
    <xdr:ext cx="690189" cy="259045"/>
    <xdr:sp macro="" textlink="">
      <xdr:nvSpPr>
        <xdr:cNvPr id="444" name="n_2aveValue【港湾・漁港】&#10;一人当たり有形固定資産（償却資産）額">
          <a:extLst>
            <a:ext uri="{FF2B5EF4-FFF2-40B4-BE49-F238E27FC236}">
              <a16:creationId xmlns:a16="http://schemas.microsoft.com/office/drawing/2014/main" id="{00000000-0008-0000-0E00-0000BC010000}"/>
            </a:ext>
          </a:extLst>
        </xdr:cNvPr>
        <xdr:cNvSpPr txBox="1"/>
      </xdr:nvSpPr>
      <xdr:spPr>
        <a:xfrm>
          <a:off x="7399365" y="179406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106</xdr:row>
      <xdr:rowOff>167006</xdr:rowOff>
    </xdr:from>
    <xdr:ext cx="690189" cy="259045"/>
    <xdr:sp macro="" textlink="">
      <xdr:nvSpPr>
        <xdr:cNvPr id="445" name="n_3aveValue【港湾・漁港】&#10;一人当たり有形固定資産（償却資産）額">
          <a:extLst>
            <a:ext uri="{FF2B5EF4-FFF2-40B4-BE49-F238E27FC236}">
              <a16:creationId xmlns:a16="http://schemas.microsoft.com/office/drawing/2014/main" id="{00000000-0008-0000-0E00-0000BD010000}"/>
            </a:ext>
          </a:extLst>
        </xdr:cNvPr>
        <xdr:cNvSpPr txBox="1"/>
      </xdr:nvSpPr>
      <xdr:spPr>
        <a:xfrm>
          <a:off x="6624665" y="1793684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4,151,239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106</xdr:row>
      <xdr:rowOff>169538</xdr:rowOff>
    </xdr:from>
    <xdr:ext cx="690189" cy="259045"/>
    <xdr:sp macro="" textlink="">
      <xdr:nvSpPr>
        <xdr:cNvPr id="446" name="n_4aveValue【港湾・漁港】&#10;一人当たり有形固定資産（償却資産）額">
          <a:extLst>
            <a:ext uri="{FF2B5EF4-FFF2-40B4-BE49-F238E27FC236}">
              <a16:creationId xmlns:a16="http://schemas.microsoft.com/office/drawing/2014/main" id="{00000000-0008-0000-0E00-0000BE010000}"/>
            </a:ext>
          </a:extLst>
        </xdr:cNvPr>
        <xdr:cNvSpPr txBox="1"/>
      </xdr:nvSpPr>
      <xdr:spPr>
        <a:xfrm>
          <a:off x="5849965" y="179393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109</xdr:row>
      <xdr:rowOff>20209</xdr:rowOff>
    </xdr:from>
    <xdr:ext cx="599010" cy="259045"/>
    <xdr:sp macro="" textlink="">
      <xdr:nvSpPr>
        <xdr:cNvPr id="447" name="n_1mainValue【港湾・漁港】&#10;一人当たり有形固定資産（償却資産）額">
          <a:extLst>
            <a:ext uri="{FF2B5EF4-FFF2-40B4-BE49-F238E27FC236}">
              <a16:creationId xmlns:a16="http://schemas.microsoft.com/office/drawing/2014/main" id="{00000000-0008-0000-0E00-0000BF010000}"/>
            </a:ext>
          </a:extLst>
        </xdr:cNvPr>
        <xdr:cNvSpPr txBox="1"/>
      </xdr:nvSpPr>
      <xdr:spPr>
        <a:xfrm>
          <a:off x="8214575" y="18292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109</xdr:row>
      <xdr:rowOff>22840</xdr:rowOff>
    </xdr:from>
    <xdr:ext cx="469744" cy="259045"/>
    <xdr:sp macro="" textlink="">
      <xdr:nvSpPr>
        <xdr:cNvPr id="448" name="n_2mainValue【港湾・漁港】&#10;一人当たり有形固定資産（償却資産）額">
          <a:extLst>
            <a:ext uri="{FF2B5EF4-FFF2-40B4-BE49-F238E27FC236}">
              <a16:creationId xmlns:a16="http://schemas.microsoft.com/office/drawing/2014/main" id="{00000000-0008-0000-0E00-0000C0010000}"/>
            </a:ext>
          </a:extLst>
        </xdr:cNvPr>
        <xdr:cNvSpPr txBox="1"/>
      </xdr:nvSpPr>
      <xdr:spPr>
        <a:xfrm>
          <a:off x="7509588" y="18295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9" name="正方形/長方形 448">
          <a:extLst>
            <a:ext uri="{FF2B5EF4-FFF2-40B4-BE49-F238E27FC236}">
              <a16:creationId xmlns:a16="http://schemas.microsoft.com/office/drawing/2014/main" id="{00000000-0008-0000-0E00-0000C101000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0" name="正方形/長方形 449">
          <a:extLst>
            <a:ext uri="{FF2B5EF4-FFF2-40B4-BE49-F238E27FC236}">
              <a16:creationId xmlns:a16="http://schemas.microsoft.com/office/drawing/2014/main" id="{00000000-0008-0000-0E00-0000C201000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1" name="正方形/長方形 450">
          <a:extLst>
            <a:ext uri="{FF2B5EF4-FFF2-40B4-BE49-F238E27FC236}">
              <a16:creationId xmlns:a16="http://schemas.microsoft.com/office/drawing/2014/main" id="{00000000-0008-0000-0E00-0000C301000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2" name="正方形/長方形 451">
          <a:extLst>
            <a:ext uri="{FF2B5EF4-FFF2-40B4-BE49-F238E27FC236}">
              <a16:creationId xmlns:a16="http://schemas.microsoft.com/office/drawing/2014/main" id="{00000000-0008-0000-0E00-0000C401000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7" name="テキスト ボックス 456">
          <a:extLst>
            <a:ext uri="{FF2B5EF4-FFF2-40B4-BE49-F238E27FC236}">
              <a16:creationId xmlns:a16="http://schemas.microsoft.com/office/drawing/2014/main" id="{00000000-0008-0000-0E00-0000C9010000}"/>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8" name="直線コネクタ 457">
          <a:extLst>
            <a:ext uri="{FF2B5EF4-FFF2-40B4-BE49-F238E27FC236}">
              <a16:creationId xmlns:a16="http://schemas.microsoft.com/office/drawing/2014/main" id="{00000000-0008-0000-0E00-0000CA010000}"/>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59" name="テキスト ボックス 458">
          <a:extLst>
            <a:ext uri="{FF2B5EF4-FFF2-40B4-BE49-F238E27FC236}">
              <a16:creationId xmlns:a16="http://schemas.microsoft.com/office/drawing/2014/main" id="{00000000-0008-0000-0E00-0000CB010000}"/>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61" name="テキスト ボックス 460">
          <a:extLst>
            <a:ext uri="{FF2B5EF4-FFF2-40B4-BE49-F238E27FC236}">
              <a16:creationId xmlns:a16="http://schemas.microsoft.com/office/drawing/2014/main" id="{00000000-0008-0000-0E00-0000CD010000}"/>
            </a:ext>
          </a:extLst>
        </xdr:cNvPr>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8" name="直線コネクタ 467">
          <a:extLst>
            <a:ext uri="{FF2B5EF4-FFF2-40B4-BE49-F238E27FC236}">
              <a16:creationId xmlns:a16="http://schemas.microsoft.com/office/drawing/2014/main" id="{00000000-0008-0000-0E00-0000D4010000}"/>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10666881" y="54508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0" name="直線コネクタ 469">
          <a:extLst>
            <a:ext uri="{FF2B5EF4-FFF2-40B4-BE49-F238E27FC236}">
              <a16:creationId xmlns:a16="http://schemas.microsoft.com/office/drawing/2014/main" id="{00000000-0008-0000-0E00-0000D6010000}"/>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71" name="【認定こども園・幼稚園・保育所】&#10;有形固定資産減価償却率グラフ枠">
          <a:extLst>
            <a:ext uri="{FF2B5EF4-FFF2-40B4-BE49-F238E27FC236}">
              <a16:creationId xmlns:a16="http://schemas.microsoft.com/office/drawing/2014/main" id="{00000000-0008-0000-0E00-0000D7010000}"/>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72" name="直線コネクタ 471">
          <a:extLst>
            <a:ext uri="{FF2B5EF4-FFF2-40B4-BE49-F238E27FC236}">
              <a16:creationId xmlns:a16="http://schemas.microsoft.com/office/drawing/2014/main" id="{00000000-0008-0000-0E00-0000D8010000}"/>
            </a:ext>
          </a:extLst>
        </xdr:cNvPr>
        <xdr:cNvCxnSpPr/>
      </xdr:nvCxnSpPr>
      <xdr:spPr>
        <a:xfrm flipV="1">
          <a:off x="14375764" y="5589270"/>
          <a:ext cx="0" cy="12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73" name="【認定こども園・幼稚園・保育所】&#10;有形固定資産減価償却率最小値テキスト">
          <a:extLst>
            <a:ext uri="{FF2B5EF4-FFF2-40B4-BE49-F238E27FC236}">
              <a16:creationId xmlns:a16="http://schemas.microsoft.com/office/drawing/2014/main" id="{00000000-0008-0000-0E00-0000D9010000}"/>
            </a:ext>
          </a:extLst>
        </xdr:cNvPr>
        <xdr:cNvSpPr txBox="1"/>
      </xdr:nvSpPr>
      <xdr:spPr>
        <a:xfrm>
          <a:off x="14414500"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a:off x="14287500" y="68326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75" name="【認定こども園・幼稚園・保育所】&#10;有形固定資産減価償却率最大値テキスト">
          <a:extLst>
            <a:ext uri="{FF2B5EF4-FFF2-40B4-BE49-F238E27FC236}">
              <a16:creationId xmlns:a16="http://schemas.microsoft.com/office/drawing/2014/main" id="{00000000-0008-0000-0E00-0000DB010000}"/>
            </a:ext>
          </a:extLst>
        </xdr:cNvPr>
        <xdr:cNvSpPr txBox="1"/>
      </xdr:nvSpPr>
      <xdr:spPr>
        <a:xfrm>
          <a:off x="14414500" y="53683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a:off x="14287500" y="5589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66057</xdr:rowOff>
    </xdr:from>
    <xdr:ext cx="405111" cy="259045"/>
    <xdr:sp macro="" textlink="">
      <xdr:nvSpPr>
        <xdr:cNvPr id="477" name="【認定こども園・幼稚園・保育所】&#10;有形固定資産減価償却率平均値テキスト">
          <a:extLst>
            <a:ext uri="{FF2B5EF4-FFF2-40B4-BE49-F238E27FC236}">
              <a16:creationId xmlns:a16="http://schemas.microsoft.com/office/drawing/2014/main" id="{00000000-0008-0000-0E00-0000DD010000}"/>
            </a:ext>
          </a:extLst>
        </xdr:cNvPr>
        <xdr:cNvSpPr txBox="1"/>
      </xdr:nvSpPr>
      <xdr:spPr>
        <a:xfrm>
          <a:off x="14414500" y="6101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87630</xdr:rowOff>
    </xdr:from>
    <xdr:to>
      <xdr:col>85</xdr:col>
      <xdr:colOff>177800</xdr:colOff>
      <xdr:row>37</xdr:row>
      <xdr:rowOff>17780</xdr:rowOff>
    </xdr:to>
    <xdr:sp macro="" textlink="">
      <xdr:nvSpPr>
        <xdr:cNvPr id="478" name="フローチャート: 判断 477">
          <a:extLst>
            <a:ext uri="{FF2B5EF4-FFF2-40B4-BE49-F238E27FC236}">
              <a16:creationId xmlns:a16="http://schemas.microsoft.com/office/drawing/2014/main" id="{00000000-0008-0000-0E00-0000DE010000}"/>
            </a:ext>
          </a:extLst>
        </xdr:cNvPr>
        <xdr:cNvSpPr/>
      </xdr:nvSpPr>
      <xdr:spPr>
        <a:xfrm>
          <a:off x="14325600" y="612267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90170</xdr:rowOff>
    </xdr:from>
    <xdr:to>
      <xdr:col>81</xdr:col>
      <xdr:colOff>101600</xdr:colOff>
      <xdr:row>37</xdr:row>
      <xdr:rowOff>20320</xdr:rowOff>
    </xdr:to>
    <xdr:sp macro="" textlink="">
      <xdr:nvSpPr>
        <xdr:cNvPr id="479" name="フローチャート: 判断 478">
          <a:extLst>
            <a:ext uri="{FF2B5EF4-FFF2-40B4-BE49-F238E27FC236}">
              <a16:creationId xmlns:a16="http://schemas.microsoft.com/office/drawing/2014/main" id="{00000000-0008-0000-0E00-0000DF010000}"/>
            </a:ext>
          </a:extLst>
        </xdr:cNvPr>
        <xdr:cNvSpPr/>
      </xdr:nvSpPr>
      <xdr:spPr>
        <a:xfrm>
          <a:off x="13578840" y="61252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25400</xdr:rowOff>
    </xdr:from>
    <xdr:to>
      <xdr:col>76</xdr:col>
      <xdr:colOff>165100</xdr:colOff>
      <xdr:row>36</xdr:row>
      <xdr:rowOff>127000</xdr:rowOff>
    </xdr:to>
    <xdr:sp macro="" textlink="">
      <xdr:nvSpPr>
        <xdr:cNvPr id="480" name="フローチャート: 判断 479">
          <a:extLst>
            <a:ext uri="{FF2B5EF4-FFF2-40B4-BE49-F238E27FC236}">
              <a16:creationId xmlns:a16="http://schemas.microsoft.com/office/drawing/2014/main" id="{00000000-0008-0000-0E00-0000E0010000}"/>
            </a:ext>
          </a:extLst>
        </xdr:cNvPr>
        <xdr:cNvSpPr/>
      </xdr:nvSpPr>
      <xdr:spPr>
        <a:xfrm>
          <a:off x="12804140" y="606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38100</xdr:rowOff>
    </xdr:from>
    <xdr:to>
      <xdr:col>72</xdr:col>
      <xdr:colOff>38100</xdr:colOff>
      <xdr:row>36</xdr:row>
      <xdr:rowOff>139700</xdr:rowOff>
    </xdr:to>
    <xdr:sp macro="" textlink="">
      <xdr:nvSpPr>
        <xdr:cNvPr id="481" name="フローチャート: 判断 480">
          <a:extLst>
            <a:ext uri="{FF2B5EF4-FFF2-40B4-BE49-F238E27FC236}">
              <a16:creationId xmlns:a16="http://schemas.microsoft.com/office/drawing/2014/main" id="{00000000-0008-0000-0E00-0000E1010000}"/>
            </a:ext>
          </a:extLst>
        </xdr:cNvPr>
        <xdr:cNvSpPr/>
      </xdr:nvSpPr>
      <xdr:spPr>
        <a:xfrm>
          <a:off x="12029440" y="60731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1270</xdr:rowOff>
    </xdr:from>
    <xdr:to>
      <xdr:col>67</xdr:col>
      <xdr:colOff>101600</xdr:colOff>
      <xdr:row>37</xdr:row>
      <xdr:rowOff>102870</xdr:rowOff>
    </xdr:to>
    <xdr:sp macro="" textlink="">
      <xdr:nvSpPr>
        <xdr:cNvPr id="482" name="フローチャート: 判断 481">
          <a:extLst>
            <a:ext uri="{FF2B5EF4-FFF2-40B4-BE49-F238E27FC236}">
              <a16:creationId xmlns:a16="http://schemas.microsoft.com/office/drawing/2014/main" id="{00000000-0008-0000-0E00-0000E2010000}"/>
            </a:ext>
          </a:extLst>
        </xdr:cNvPr>
        <xdr:cNvSpPr/>
      </xdr:nvSpPr>
      <xdr:spPr>
        <a:xfrm>
          <a:off x="1123188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0000000-0008-0000-0E00-0000E3010000}"/>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E00-0000E4010000}"/>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E00-0000E6010000}"/>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39370</xdr:rowOff>
    </xdr:from>
    <xdr:to>
      <xdr:col>85</xdr:col>
      <xdr:colOff>177800</xdr:colOff>
      <xdr:row>35</xdr:row>
      <xdr:rowOff>140970</xdr:rowOff>
    </xdr:to>
    <xdr:sp macro="" textlink="">
      <xdr:nvSpPr>
        <xdr:cNvPr id="488" name="楕円 487">
          <a:extLst>
            <a:ext uri="{FF2B5EF4-FFF2-40B4-BE49-F238E27FC236}">
              <a16:creationId xmlns:a16="http://schemas.microsoft.com/office/drawing/2014/main" id="{00000000-0008-0000-0E00-0000E8010000}"/>
            </a:ext>
          </a:extLst>
        </xdr:cNvPr>
        <xdr:cNvSpPr/>
      </xdr:nvSpPr>
      <xdr:spPr>
        <a:xfrm>
          <a:off x="14325600" y="590677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62247</xdr:rowOff>
    </xdr:from>
    <xdr:ext cx="405111" cy="259045"/>
    <xdr:sp macro="" textlink="">
      <xdr:nvSpPr>
        <xdr:cNvPr id="489" name="【認定こども園・幼稚園・保育所】&#10;有形固定資産減価償却率該当値テキスト">
          <a:extLst>
            <a:ext uri="{FF2B5EF4-FFF2-40B4-BE49-F238E27FC236}">
              <a16:creationId xmlns:a16="http://schemas.microsoft.com/office/drawing/2014/main" id="{00000000-0008-0000-0E00-0000E9010000}"/>
            </a:ext>
          </a:extLst>
        </xdr:cNvPr>
        <xdr:cNvSpPr txBox="1"/>
      </xdr:nvSpPr>
      <xdr:spPr>
        <a:xfrm>
          <a:off x="14414500" y="5762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86360</xdr:rowOff>
    </xdr:from>
    <xdr:to>
      <xdr:col>81</xdr:col>
      <xdr:colOff>101600</xdr:colOff>
      <xdr:row>36</xdr:row>
      <xdr:rowOff>16510</xdr:rowOff>
    </xdr:to>
    <xdr:sp macro="" textlink="">
      <xdr:nvSpPr>
        <xdr:cNvPr id="490" name="楕円 489">
          <a:extLst>
            <a:ext uri="{FF2B5EF4-FFF2-40B4-BE49-F238E27FC236}">
              <a16:creationId xmlns:a16="http://schemas.microsoft.com/office/drawing/2014/main" id="{00000000-0008-0000-0E00-0000EA010000}"/>
            </a:ext>
          </a:extLst>
        </xdr:cNvPr>
        <xdr:cNvSpPr/>
      </xdr:nvSpPr>
      <xdr:spPr>
        <a:xfrm>
          <a:off x="13578840" y="59537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90170</xdr:rowOff>
    </xdr:from>
    <xdr:to>
      <xdr:col>85</xdr:col>
      <xdr:colOff>127000</xdr:colOff>
      <xdr:row>35</xdr:row>
      <xdr:rowOff>137160</xdr:rowOff>
    </xdr:to>
    <xdr:cxnSp macro="">
      <xdr:nvCxnSpPr>
        <xdr:cNvPr id="491" name="直線コネクタ 490">
          <a:extLst>
            <a:ext uri="{FF2B5EF4-FFF2-40B4-BE49-F238E27FC236}">
              <a16:creationId xmlns:a16="http://schemas.microsoft.com/office/drawing/2014/main" id="{00000000-0008-0000-0E00-0000EB010000}"/>
            </a:ext>
          </a:extLst>
        </xdr:cNvPr>
        <xdr:cNvCxnSpPr/>
      </xdr:nvCxnSpPr>
      <xdr:spPr>
        <a:xfrm flipV="1">
          <a:off x="13629640" y="5957570"/>
          <a:ext cx="746760" cy="4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163830</xdr:rowOff>
    </xdr:from>
    <xdr:to>
      <xdr:col>76</xdr:col>
      <xdr:colOff>165100</xdr:colOff>
      <xdr:row>35</xdr:row>
      <xdr:rowOff>93980</xdr:rowOff>
    </xdr:to>
    <xdr:sp macro="" textlink="">
      <xdr:nvSpPr>
        <xdr:cNvPr id="492" name="楕円 491">
          <a:extLst>
            <a:ext uri="{FF2B5EF4-FFF2-40B4-BE49-F238E27FC236}">
              <a16:creationId xmlns:a16="http://schemas.microsoft.com/office/drawing/2014/main" id="{00000000-0008-0000-0E00-0000EC010000}"/>
            </a:ext>
          </a:extLst>
        </xdr:cNvPr>
        <xdr:cNvSpPr/>
      </xdr:nvSpPr>
      <xdr:spPr>
        <a:xfrm>
          <a:off x="12804140" y="58635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43180</xdr:rowOff>
    </xdr:from>
    <xdr:to>
      <xdr:col>81</xdr:col>
      <xdr:colOff>50800</xdr:colOff>
      <xdr:row>35</xdr:row>
      <xdr:rowOff>137160</xdr:rowOff>
    </xdr:to>
    <xdr:cxnSp macro="">
      <xdr:nvCxnSpPr>
        <xdr:cNvPr id="493" name="直線コネクタ 492">
          <a:extLst>
            <a:ext uri="{FF2B5EF4-FFF2-40B4-BE49-F238E27FC236}">
              <a16:creationId xmlns:a16="http://schemas.microsoft.com/office/drawing/2014/main" id="{00000000-0008-0000-0E00-0000ED010000}"/>
            </a:ext>
          </a:extLst>
        </xdr:cNvPr>
        <xdr:cNvCxnSpPr/>
      </xdr:nvCxnSpPr>
      <xdr:spPr>
        <a:xfrm>
          <a:off x="12854940" y="5910580"/>
          <a:ext cx="774700" cy="9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11447</xdr:rowOff>
    </xdr:from>
    <xdr:ext cx="405111" cy="259045"/>
    <xdr:sp macro="" textlink="">
      <xdr:nvSpPr>
        <xdr:cNvPr id="494" name="n_1aveValue【認定こども園・幼稚園・保育所】&#10;有形固定資産減価償却率">
          <a:extLst>
            <a:ext uri="{FF2B5EF4-FFF2-40B4-BE49-F238E27FC236}">
              <a16:creationId xmlns:a16="http://schemas.microsoft.com/office/drawing/2014/main" id="{00000000-0008-0000-0E00-0000EE010000}"/>
            </a:ext>
          </a:extLst>
        </xdr:cNvPr>
        <xdr:cNvSpPr txBox="1"/>
      </xdr:nvSpPr>
      <xdr:spPr>
        <a:xfrm>
          <a:off x="13437244" y="621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118127</xdr:rowOff>
    </xdr:from>
    <xdr:ext cx="405111" cy="259045"/>
    <xdr:sp macro="" textlink="">
      <xdr:nvSpPr>
        <xdr:cNvPr id="495" name="n_2aveValue【認定こども園・幼稚園・保育所】&#10;有形固定資産減価償却率">
          <a:extLst>
            <a:ext uri="{FF2B5EF4-FFF2-40B4-BE49-F238E27FC236}">
              <a16:creationId xmlns:a16="http://schemas.microsoft.com/office/drawing/2014/main" id="{00000000-0008-0000-0E00-0000EF010000}"/>
            </a:ext>
          </a:extLst>
        </xdr:cNvPr>
        <xdr:cNvSpPr txBox="1"/>
      </xdr:nvSpPr>
      <xdr:spPr>
        <a:xfrm>
          <a:off x="12675244" y="6153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156227</xdr:rowOff>
    </xdr:from>
    <xdr:ext cx="405111" cy="259045"/>
    <xdr:sp macro="" textlink="">
      <xdr:nvSpPr>
        <xdr:cNvPr id="496" name="n_3aveValue【認定こども園・幼稚園・保育所】&#10;有形固定資産減価償却率">
          <a:extLst>
            <a:ext uri="{FF2B5EF4-FFF2-40B4-BE49-F238E27FC236}">
              <a16:creationId xmlns:a16="http://schemas.microsoft.com/office/drawing/2014/main" id="{00000000-0008-0000-0E00-0000F0010000}"/>
            </a:ext>
          </a:extLst>
        </xdr:cNvPr>
        <xdr:cNvSpPr txBox="1"/>
      </xdr:nvSpPr>
      <xdr:spPr>
        <a:xfrm>
          <a:off x="11900544" y="5855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119397</xdr:rowOff>
    </xdr:from>
    <xdr:ext cx="405111" cy="259045"/>
    <xdr:sp macro="" textlink="">
      <xdr:nvSpPr>
        <xdr:cNvPr id="497" name="n_4aveValue【認定こども園・幼稚園・保育所】&#10;有形固定資産減価償却率">
          <a:extLst>
            <a:ext uri="{FF2B5EF4-FFF2-40B4-BE49-F238E27FC236}">
              <a16:creationId xmlns:a16="http://schemas.microsoft.com/office/drawing/2014/main" id="{00000000-0008-0000-0E00-0000F1010000}"/>
            </a:ext>
          </a:extLst>
        </xdr:cNvPr>
        <xdr:cNvSpPr txBox="1"/>
      </xdr:nvSpPr>
      <xdr:spPr>
        <a:xfrm>
          <a:off x="11102984" y="5986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33037</xdr:rowOff>
    </xdr:from>
    <xdr:ext cx="405111" cy="259045"/>
    <xdr:sp macro="" textlink="">
      <xdr:nvSpPr>
        <xdr:cNvPr id="498" name="n_1mainValue【認定こども園・幼稚園・保育所】&#10;有形固定資産減価償却率">
          <a:extLst>
            <a:ext uri="{FF2B5EF4-FFF2-40B4-BE49-F238E27FC236}">
              <a16:creationId xmlns:a16="http://schemas.microsoft.com/office/drawing/2014/main" id="{00000000-0008-0000-0E00-0000F2010000}"/>
            </a:ext>
          </a:extLst>
        </xdr:cNvPr>
        <xdr:cNvSpPr txBox="1"/>
      </xdr:nvSpPr>
      <xdr:spPr>
        <a:xfrm>
          <a:off x="13437244" y="573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110507</xdr:rowOff>
    </xdr:from>
    <xdr:ext cx="405111" cy="259045"/>
    <xdr:sp macro="" textlink="">
      <xdr:nvSpPr>
        <xdr:cNvPr id="499" name="n_2mainValue【認定こども園・幼稚園・保育所】&#10;有形固定資産減価償却率">
          <a:extLst>
            <a:ext uri="{FF2B5EF4-FFF2-40B4-BE49-F238E27FC236}">
              <a16:creationId xmlns:a16="http://schemas.microsoft.com/office/drawing/2014/main" id="{00000000-0008-0000-0E00-0000F3010000}"/>
            </a:ext>
          </a:extLst>
        </xdr:cNvPr>
        <xdr:cNvSpPr txBox="1"/>
      </xdr:nvSpPr>
      <xdr:spPr>
        <a:xfrm>
          <a:off x="12675244" y="564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0" name="正方形/長方形 499">
          <a:extLst>
            <a:ext uri="{FF2B5EF4-FFF2-40B4-BE49-F238E27FC236}">
              <a16:creationId xmlns:a16="http://schemas.microsoft.com/office/drawing/2014/main" id="{00000000-0008-0000-0E00-0000F401000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1" name="正方形/長方形 500">
          <a:extLst>
            <a:ext uri="{FF2B5EF4-FFF2-40B4-BE49-F238E27FC236}">
              <a16:creationId xmlns:a16="http://schemas.microsoft.com/office/drawing/2014/main" id="{00000000-0008-0000-0E00-0000F501000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2" name="正方形/長方形 501">
          <a:extLst>
            <a:ext uri="{FF2B5EF4-FFF2-40B4-BE49-F238E27FC236}">
              <a16:creationId xmlns:a16="http://schemas.microsoft.com/office/drawing/2014/main" id="{00000000-0008-0000-0E00-0000F601000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3" name="正方形/長方形 502">
          <a:extLst>
            <a:ext uri="{FF2B5EF4-FFF2-40B4-BE49-F238E27FC236}">
              <a16:creationId xmlns:a16="http://schemas.microsoft.com/office/drawing/2014/main" id="{00000000-0008-0000-0E00-0000F701000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4" name="正方形/長方形 503">
          <a:extLst>
            <a:ext uri="{FF2B5EF4-FFF2-40B4-BE49-F238E27FC236}">
              <a16:creationId xmlns:a16="http://schemas.microsoft.com/office/drawing/2014/main" id="{00000000-0008-0000-0E00-0000F801000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5" name="正方形/長方形 504">
          <a:extLst>
            <a:ext uri="{FF2B5EF4-FFF2-40B4-BE49-F238E27FC236}">
              <a16:creationId xmlns:a16="http://schemas.microsoft.com/office/drawing/2014/main" id="{00000000-0008-0000-0E00-0000F901000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6" name="正方形/長方形 505">
          <a:extLst>
            <a:ext uri="{FF2B5EF4-FFF2-40B4-BE49-F238E27FC236}">
              <a16:creationId xmlns:a16="http://schemas.microsoft.com/office/drawing/2014/main" id="{00000000-0008-0000-0E00-0000FA01000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7" name="正方形/長方形 506">
          <a:extLst>
            <a:ext uri="{FF2B5EF4-FFF2-40B4-BE49-F238E27FC236}">
              <a16:creationId xmlns:a16="http://schemas.microsoft.com/office/drawing/2014/main" id="{00000000-0008-0000-0E00-0000FB010000}"/>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8" name="テキスト ボックス 507">
          <a:extLst>
            <a:ext uri="{FF2B5EF4-FFF2-40B4-BE49-F238E27FC236}">
              <a16:creationId xmlns:a16="http://schemas.microsoft.com/office/drawing/2014/main" id="{00000000-0008-0000-0E00-0000FC010000}"/>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9" name="直線コネクタ 508">
          <a:extLst>
            <a:ext uri="{FF2B5EF4-FFF2-40B4-BE49-F238E27FC236}">
              <a16:creationId xmlns:a16="http://schemas.microsoft.com/office/drawing/2014/main" id="{00000000-0008-0000-0E00-0000FD010000}"/>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10" name="直線コネクタ 509">
          <a:extLst>
            <a:ext uri="{FF2B5EF4-FFF2-40B4-BE49-F238E27FC236}">
              <a16:creationId xmlns:a16="http://schemas.microsoft.com/office/drawing/2014/main" id="{00000000-0008-0000-0E00-0000FE010000}"/>
            </a:ext>
          </a:extLst>
        </xdr:cNvPr>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11" name="テキスト ボックス 510">
          <a:extLst>
            <a:ext uri="{FF2B5EF4-FFF2-40B4-BE49-F238E27FC236}">
              <a16:creationId xmlns:a16="http://schemas.microsoft.com/office/drawing/2014/main" id="{00000000-0008-0000-0E00-0000FF010000}"/>
            </a:ext>
          </a:extLst>
        </xdr:cNvPr>
        <xdr:cNvSpPr txBox="1"/>
      </xdr:nvSpPr>
      <xdr:spPr>
        <a:xfrm>
          <a:off x="1569484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12" name="直線コネクタ 511">
          <a:extLst>
            <a:ext uri="{FF2B5EF4-FFF2-40B4-BE49-F238E27FC236}">
              <a16:creationId xmlns:a16="http://schemas.microsoft.com/office/drawing/2014/main" id="{00000000-0008-0000-0E00-000000020000}"/>
            </a:ext>
          </a:extLst>
        </xdr:cNvPr>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13" name="テキスト ボックス 512">
          <a:extLst>
            <a:ext uri="{FF2B5EF4-FFF2-40B4-BE49-F238E27FC236}">
              <a16:creationId xmlns:a16="http://schemas.microsoft.com/office/drawing/2014/main" id="{00000000-0008-0000-0E00-000001020000}"/>
            </a:ext>
          </a:extLst>
        </xdr:cNvPr>
        <xdr:cNvSpPr txBox="1"/>
      </xdr:nvSpPr>
      <xdr:spPr>
        <a:xfrm>
          <a:off x="1569484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14" name="直線コネクタ 513">
          <a:extLst>
            <a:ext uri="{FF2B5EF4-FFF2-40B4-BE49-F238E27FC236}">
              <a16:creationId xmlns:a16="http://schemas.microsoft.com/office/drawing/2014/main" id="{00000000-0008-0000-0E00-000002020000}"/>
            </a:ext>
          </a:extLst>
        </xdr:cNvPr>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15" name="テキスト ボックス 514">
          <a:extLst>
            <a:ext uri="{FF2B5EF4-FFF2-40B4-BE49-F238E27FC236}">
              <a16:creationId xmlns:a16="http://schemas.microsoft.com/office/drawing/2014/main" id="{00000000-0008-0000-0E00-000003020000}"/>
            </a:ext>
          </a:extLst>
        </xdr:cNvPr>
        <xdr:cNvSpPr txBox="1"/>
      </xdr:nvSpPr>
      <xdr:spPr>
        <a:xfrm>
          <a:off x="1569484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16" name="直線コネクタ 515">
          <a:extLst>
            <a:ext uri="{FF2B5EF4-FFF2-40B4-BE49-F238E27FC236}">
              <a16:creationId xmlns:a16="http://schemas.microsoft.com/office/drawing/2014/main" id="{00000000-0008-0000-0E00-000004020000}"/>
            </a:ext>
          </a:extLst>
        </xdr:cNvPr>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17" name="テキスト ボックス 516">
          <a:extLst>
            <a:ext uri="{FF2B5EF4-FFF2-40B4-BE49-F238E27FC236}">
              <a16:creationId xmlns:a16="http://schemas.microsoft.com/office/drawing/2014/main" id="{00000000-0008-0000-0E00-000005020000}"/>
            </a:ext>
          </a:extLst>
        </xdr:cNvPr>
        <xdr:cNvSpPr txBox="1"/>
      </xdr:nvSpPr>
      <xdr:spPr>
        <a:xfrm>
          <a:off x="1569484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18" name="直線コネクタ 517">
          <a:extLst>
            <a:ext uri="{FF2B5EF4-FFF2-40B4-BE49-F238E27FC236}">
              <a16:creationId xmlns:a16="http://schemas.microsoft.com/office/drawing/2014/main" id="{00000000-0008-0000-0E00-000006020000}"/>
            </a:ext>
          </a:extLst>
        </xdr:cNvPr>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569484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569484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4" name="【認定こども園・幼稚園・保育所】&#10;一人当たり面積グラフ枠">
          <a:extLst>
            <a:ext uri="{FF2B5EF4-FFF2-40B4-BE49-F238E27FC236}">
              <a16:creationId xmlns:a16="http://schemas.microsoft.com/office/drawing/2014/main" id="{00000000-0008-0000-0E00-00000C020000}"/>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53884</xdr:rowOff>
    </xdr:from>
    <xdr:to>
      <xdr:col>116</xdr:col>
      <xdr:colOff>62864</xdr:colOff>
      <xdr:row>41</xdr:row>
      <xdr:rowOff>99604</xdr:rowOff>
    </xdr:to>
    <xdr:cxnSp macro="">
      <xdr:nvCxnSpPr>
        <xdr:cNvPr id="525" name="直線コネクタ 524">
          <a:extLst>
            <a:ext uri="{FF2B5EF4-FFF2-40B4-BE49-F238E27FC236}">
              <a16:creationId xmlns:a16="http://schemas.microsoft.com/office/drawing/2014/main" id="{00000000-0008-0000-0E00-00000D020000}"/>
            </a:ext>
          </a:extLst>
        </xdr:cNvPr>
        <xdr:cNvCxnSpPr/>
      </xdr:nvCxnSpPr>
      <xdr:spPr>
        <a:xfrm flipV="1">
          <a:off x="19509104" y="5586004"/>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103431</xdr:rowOff>
    </xdr:from>
    <xdr:ext cx="469744" cy="259045"/>
    <xdr:sp macro="" textlink="">
      <xdr:nvSpPr>
        <xdr:cNvPr id="526" name="【認定こども園・幼稚園・保育所】&#10;一人当たり面積最小値テキスト">
          <a:extLst>
            <a:ext uri="{FF2B5EF4-FFF2-40B4-BE49-F238E27FC236}">
              <a16:creationId xmlns:a16="http://schemas.microsoft.com/office/drawing/2014/main" id="{00000000-0008-0000-0E00-00000E020000}"/>
            </a:ext>
          </a:extLst>
        </xdr:cNvPr>
        <xdr:cNvSpPr txBox="1"/>
      </xdr:nvSpPr>
      <xdr:spPr>
        <a:xfrm>
          <a:off x="19547840" y="697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99604</xdr:rowOff>
    </xdr:from>
    <xdr:to>
      <xdr:col>116</xdr:col>
      <xdr:colOff>152400</xdr:colOff>
      <xdr:row>41</xdr:row>
      <xdr:rowOff>99604</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a:off x="19443700" y="69728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561</xdr:rowOff>
    </xdr:from>
    <xdr:ext cx="469744" cy="259045"/>
    <xdr:sp macro="" textlink="">
      <xdr:nvSpPr>
        <xdr:cNvPr id="528" name="【認定こども園・幼稚園・保育所】&#10;一人当たり面積最大値テキスト">
          <a:extLst>
            <a:ext uri="{FF2B5EF4-FFF2-40B4-BE49-F238E27FC236}">
              <a16:creationId xmlns:a16="http://schemas.microsoft.com/office/drawing/2014/main" id="{00000000-0008-0000-0E00-000010020000}"/>
            </a:ext>
          </a:extLst>
        </xdr:cNvPr>
        <xdr:cNvSpPr txBox="1"/>
      </xdr:nvSpPr>
      <xdr:spPr>
        <a:xfrm>
          <a:off x="19547840" y="5365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53884</xdr:rowOff>
    </xdr:from>
    <xdr:to>
      <xdr:col>116</xdr:col>
      <xdr:colOff>152400</xdr:colOff>
      <xdr:row>33</xdr:row>
      <xdr:rowOff>53884</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a:off x="19443700" y="55860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97807</xdr:rowOff>
    </xdr:from>
    <xdr:ext cx="469744" cy="259045"/>
    <xdr:sp macro="" textlink="">
      <xdr:nvSpPr>
        <xdr:cNvPr id="530" name="【認定こども園・幼稚園・保育所】&#10;一人当たり面積平均値テキスト">
          <a:extLst>
            <a:ext uri="{FF2B5EF4-FFF2-40B4-BE49-F238E27FC236}">
              <a16:creationId xmlns:a16="http://schemas.microsoft.com/office/drawing/2014/main" id="{00000000-0008-0000-0E00-000012020000}"/>
            </a:ext>
          </a:extLst>
        </xdr:cNvPr>
        <xdr:cNvSpPr txBox="1"/>
      </xdr:nvSpPr>
      <xdr:spPr>
        <a:xfrm>
          <a:off x="19547840" y="646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74930</xdr:rowOff>
    </xdr:from>
    <xdr:to>
      <xdr:col>116</xdr:col>
      <xdr:colOff>114300</xdr:colOff>
      <xdr:row>40</xdr:row>
      <xdr:rowOff>5080</xdr:rowOff>
    </xdr:to>
    <xdr:sp macro="" textlink="">
      <xdr:nvSpPr>
        <xdr:cNvPr id="531" name="フローチャート: 判断 530">
          <a:extLst>
            <a:ext uri="{FF2B5EF4-FFF2-40B4-BE49-F238E27FC236}">
              <a16:creationId xmlns:a16="http://schemas.microsoft.com/office/drawing/2014/main" id="{00000000-0008-0000-0E00-000013020000}"/>
            </a:ext>
          </a:extLst>
        </xdr:cNvPr>
        <xdr:cNvSpPr/>
      </xdr:nvSpPr>
      <xdr:spPr>
        <a:xfrm>
          <a:off x="19458940" y="66128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121738</xdr:rowOff>
    </xdr:from>
    <xdr:to>
      <xdr:col>112</xdr:col>
      <xdr:colOff>38100</xdr:colOff>
      <xdr:row>40</xdr:row>
      <xdr:rowOff>51888</xdr:rowOff>
    </xdr:to>
    <xdr:sp macro="" textlink="">
      <xdr:nvSpPr>
        <xdr:cNvPr id="532" name="フローチャート: 判断 531">
          <a:extLst>
            <a:ext uri="{FF2B5EF4-FFF2-40B4-BE49-F238E27FC236}">
              <a16:creationId xmlns:a16="http://schemas.microsoft.com/office/drawing/2014/main" id="{00000000-0008-0000-0E00-000014020000}"/>
            </a:ext>
          </a:extLst>
        </xdr:cNvPr>
        <xdr:cNvSpPr/>
      </xdr:nvSpPr>
      <xdr:spPr>
        <a:xfrm>
          <a:off x="18735040" y="665969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81462</xdr:rowOff>
    </xdr:from>
    <xdr:to>
      <xdr:col>107</xdr:col>
      <xdr:colOff>101600</xdr:colOff>
      <xdr:row>40</xdr:row>
      <xdr:rowOff>11612</xdr:rowOff>
    </xdr:to>
    <xdr:sp macro="" textlink="">
      <xdr:nvSpPr>
        <xdr:cNvPr id="533" name="フローチャート: 判断 532">
          <a:extLst>
            <a:ext uri="{FF2B5EF4-FFF2-40B4-BE49-F238E27FC236}">
              <a16:creationId xmlns:a16="http://schemas.microsoft.com/office/drawing/2014/main" id="{00000000-0008-0000-0E00-000015020000}"/>
            </a:ext>
          </a:extLst>
        </xdr:cNvPr>
        <xdr:cNvSpPr/>
      </xdr:nvSpPr>
      <xdr:spPr>
        <a:xfrm>
          <a:off x="17937480" y="66194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102144</xdr:rowOff>
    </xdr:from>
    <xdr:to>
      <xdr:col>102</xdr:col>
      <xdr:colOff>165100</xdr:colOff>
      <xdr:row>40</xdr:row>
      <xdr:rowOff>32294</xdr:rowOff>
    </xdr:to>
    <xdr:sp macro="" textlink="">
      <xdr:nvSpPr>
        <xdr:cNvPr id="534" name="フローチャート: 判断 533">
          <a:extLst>
            <a:ext uri="{FF2B5EF4-FFF2-40B4-BE49-F238E27FC236}">
              <a16:creationId xmlns:a16="http://schemas.microsoft.com/office/drawing/2014/main" id="{00000000-0008-0000-0E00-000016020000}"/>
            </a:ext>
          </a:extLst>
        </xdr:cNvPr>
        <xdr:cNvSpPr/>
      </xdr:nvSpPr>
      <xdr:spPr>
        <a:xfrm>
          <a:off x="17162780" y="66401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110853</xdr:rowOff>
    </xdr:from>
    <xdr:to>
      <xdr:col>98</xdr:col>
      <xdr:colOff>38100</xdr:colOff>
      <xdr:row>40</xdr:row>
      <xdr:rowOff>41003</xdr:rowOff>
    </xdr:to>
    <xdr:sp macro="" textlink="">
      <xdr:nvSpPr>
        <xdr:cNvPr id="535" name="フローチャート: 判断 534">
          <a:extLst>
            <a:ext uri="{FF2B5EF4-FFF2-40B4-BE49-F238E27FC236}">
              <a16:creationId xmlns:a16="http://schemas.microsoft.com/office/drawing/2014/main" id="{00000000-0008-0000-0E00-000017020000}"/>
            </a:ext>
          </a:extLst>
        </xdr:cNvPr>
        <xdr:cNvSpPr/>
      </xdr:nvSpPr>
      <xdr:spPr>
        <a:xfrm>
          <a:off x="16388080" y="664881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00000000-0008-0000-0E00-00001802000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00000000-0008-0000-0E00-000019020000}"/>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8" name="テキスト ボックス 537">
          <a:extLst>
            <a:ext uri="{FF2B5EF4-FFF2-40B4-BE49-F238E27FC236}">
              <a16:creationId xmlns:a16="http://schemas.microsoft.com/office/drawing/2014/main" id="{00000000-0008-0000-0E00-00001A020000}"/>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9" name="テキスト ボックス 538">
          <a:extLst>
            <a:ext uri="{FF2B5EF4-FFF2-40B4-BE49-F238E27FC236}">
              <a16:creationId xmlns:a16="http://schemas.microsoft.com/office/drawing/2014/main" id="{00000000-0008-0000-0E00-00001B020000}"/>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0" name="テキスト ボックス 539">
          <a:extLst>
            <a:ext uri="{FF2B5EF4-FFF2-40B4-BE49-F238E27FC236}">
              <a16:creationId xmlns:a16="http://schemas.microsoft.com/office/drawing/2014/main" id="{00000000-0008-0000-0E00-00001C020000}"/>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15059</xdr:rowOff>
    </xdr:from>
    <xdr:to>
      <xdr:col>116</xdr:col>
      <xdr:colOff>114300</xdr:colOff>
      <xdr:row>41</xdr:row>
      <xdr:rowOff>116659</xdr:rowOff>
    </xdr:to>
    <xdr:sp macro="" textlink="">
      <xdr:nvSpPr>
        <xdr:cNvPr id="541" name="楕円 540">
          <a:extLst>
            <a:ext uri="{FF2B5EF4-FFF2-40B4-BE49-F238E27FC236}">
              <a16:creationId xmlns:a16="http://schemas.microsoft.com/office/drawing/2014/main" id="{00000000-0008-0000-0E00-00001D020000}"/>
            </a:ext>
          </a:extLst>
        </xdr:cNvPr>
        <xdr:cNvSpPr/>
      </xdr:nvSpPr>
      <xdr:spPr>
        <a:xfrm>
          <a:off x="19458940" y="688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101436</xdr:rowOff>
    </xdr:from>
    <xdr:ext cx="469744" cy="259045"/>
    <xdr:sp macro="" textlink="">
      <xdr:nvSpPr>
        <xdr:cNvPr id="542" name="【認定こども園・幼稚園・保育所】&#10;一人当たり面積該当値テキスト">
          <a:extLst>
            <a:ext uri="{FF2B5EF4-FFF2-40B4-BE49-F238E27FC236}">
              <a16:creationId xmlns:a16="http://schemas.microsoft.com/office/drawing/2014/main" id="{00000000-0008-0000-0E00-00001E020000}"/>
            </a:ext>
          </a:extLst>
        </xdr:cNvPr>
        <xdr:cNvSpPr txBox="1"/>
      </xdr:nvSpPr>
      <xdr:spPr>
        <a:xfrm>
          <a:off x="19547840" y="6807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17235</xdr:rowOff>
    </xdr:from>
    <xdr:to>
      <xdr:col>112</xdr:col>
      <xdr:colOff>38100</xdr:colOff>
      <xdr:row>41</xdr:row>
      <xdr:rowOff>118835</xdr:rowOff>
    </xdr:to>
    <xdr:sp macro="" textlink="">
      <xdr:nvSpPr>
        <xdr:cNvPr id="543" name="楕円 542">
          <a:extLst>
            <a:ext uri="{FF2B5EF4-FFF2-40B4-BE49-F238E27FC236}">
              <a16:creationId xmlns:a16="http://schemas.microsoft.com/office/drawing/2014/main" id="{00000000-0008-0000-0E00-00001F020000}"/>
            </a:ext>
          </a:extLst>
        </xdr:cNvPr>
        <xdr:cNvSpPr/>
      </xdr:nvSpPr>
      <xdr:spPr>
        <a:xfrm>
          <a:off x="18735040" y="689047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65859</xdr:rowOff>
    </xdr:from>
    <xdr:to>
      <xdr:col>116</xdr:col>
      <xdr:colOff>63500</xdr:colOff>
      <xdr:row>41</xdr:row>
      <xdr:rowOff>68035</xdr:rowOff>
    </xdr:to>
    <xdr:cxnSp macro="">
      <xdr:nvCxnSpPr>
        <xdr:cNvPr id="544" name="直線コネクタ 543">
          <a:extLst>
            <a:ext uri="{FF2B5EF4-FFF2-40B4-BE49-F238E27FC236}">
              <a16:creationId xmlns:a16="http://schemas.microsoft.com/office/drawing/2014/main" id="{00000000-0008-0000-0E00-000020020000}"/>
            </a:ext>
          </a:extLst>
        </xdr:cNvPr>
        <xdr:cNvCxnSpPr/>
      </xdr:nvCxnSpPr>
      <xdr:spPr>
        <a:xfrm flipV="1">
          <a:off x="18778220" y="6939099"/>
          <a:ext cx="73152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20501</xdr:rowOff>
    </xdr:from>
    <xdr:to>
      <xdr:col>107</xdr:col>
      <xdr:colOff>101600</xdr:colOff>
      <xdr:row>41</xdr:row>
      <xdr:rowOff>122101</xdr:rowOff>
    </xdr:to>
    <xdr:sp macro="" textlink="">
      <xdr:nvSpPr>
        <xdr:cNvPr id="545" name="楕円 544">
          <a:extLst>
            <a:ext uri="{FF2B5EF4-FFF2-40B4-BE49-F238E27FC236}">
              <a16:creationId xmlns:a16="http://schemas.microsoft.com/office/drawing/2014/main" id="{00000000-0008-0000-0E00-000021020000}"/>
            </a:ext>
          </a:extLst>
        </xdr:cNvPr>
        <xdr:cNvSpPr/>
      </xdr:nvSpPr>
      <xdr:spPr>
        <a:xfrm>
          <a:off x="17937480" y="689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68035</xdr:rowOff>
    </xdr:from>
    <xdr:to>
      <xdr:col>111</xdr:col>
      <xdr:colOff>177800</xdr:colOff>
      <xdr:row>41</xdr:row>
      <xdr:rowOff>71301</xdr:rowOff>
    </xdr:to>
    <xdr:cxnSp macro="">
      <xdr:nvCxnSpPr>
        <xdr:cNvPr id="546" name="直線コネクタ 545">
          <a:extLst>
            <a:ext uri="{FF2B5EF4-FFF2-40B4-BE49-F238E27FC236}">
              <a16:creationId xmlns:a16="http://schemas.microsoft.com/office/drawing/2014/main" id="{00000000-0008-0000-0E00-000022020000}"/>
            </a:ext>
          </a:extLst>
        </xdr:cNvPr>
        <xdr:cNvCxnSpPr/>
      </xdr:nvCxnSpPr>
      <xdr:spPr>
        <a:xfrm flipV="1">
          <a:off x="17988280" y="6941275"/>
          <a:ext cx="78994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68415</xdr:rowOff>
    </xdr:from>
    <xdr:ext cx="469744" cy="259045"/>
    <xdr:sp macro="" textlink="">
      <xdr:nvSpPr>
        <xdr:cNvPr id="547" name="n_1aveValue【認定こども園・幼稚園・保育所】&#10;一人当たり面積">
          <a:extLst>
            <a:ext uri="{FF2B5EF4-FFF2-40B4-BE49-F238E27FC236}">
              <a16:creationId xmlns:a16="http://schemas.microsoft.com/office/drawing/2014/main" id="{00000000-0008-0000-0E00-000023020000}"/>
            </a:ext>
          </a:extLst>
        </xdr:cNvPr>
        <xdr:cNvSpPr txBox="1"/>
      </xdr:nvSpPr>
      <xdr:spPr>
        <a:xfrm>
          <a:off x="18561127" y="6438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28139</xdr:rowOff>
    </xdr:from>
    <xdr:ext cx="469744" cy="259045"/>
    <xdr:sp macro="" textlink="">
      <xdr:nvSpPr>
        <xdr:cNvPr id="548" name="n_2aveValue【認定こども園・幼稚園・保育所】&#10;一人当たり面積">
          <a:extLst>
            <a:ext uri="{FF2B5EF4-FFF2-40B4-BE49-F238E27FC236}">
              <a16:creationId xmlns:a16="http://schemas.microsoft.com/office/drawing/2014/main" id="{00000000-0008-0000-0E00-000024020000}"/>
            </a:ext>
          </a:extLst>
        </xdr:cNvPr>
        <xdr:cNvSpPr txBox="1"/>
      </xdr:nvSpPr>
      <xdr:spPr>
        <a:xfrm>
          <a:off x="17776267" y="6398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48821</xdr:rowOff>
    </xdr:from>
    <xdr:ext cx="469744" cy="259045"/>
    <xdr:sp macro="" textlink="">
      <xdr:nvSpPr>
        <xdr:cNvPr id="549" name="n_3aveValue【認定こども園・幼稚園・保育所】&#10;一人当たり面積">
          <a:extLst>
            <a:ext uri="{FF2B5EF4-FFF2-40B4-BE49-F238E27FC236}">
              <a16:creationId xmlns:a16="http://schemas.microsoft.com/office/drawing/2014/main" id="{00000000-0008-0000-0E00-000025020000}"/>
            </a:ext>
          </a:extLst>
        </xdr:cNvPr>
        <xdr:cNvSpPr txBox="1"/>
      </xdr:nvSpPr>
      <xdr:spPr>
        <a:xfrm>
          <a:off x="17001567" y="641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57530</xdr:rowOff>
    </xdr:from>
    <xdr:ext cx="469744" cy="259045"/>
    <xdr:sp macro="" textlink="">
      <xdr:nvSpPr>
        <xdr:cNvPr id="550" name="n_4aveValue【認定こども園・幼稚園・保育所】&#10;一人当たり面積">
          <a:extLst>
            <a:ext uri="{FF2B5EF4-FFF2-40B4-BE49-F238E27FC236}">
              <a16:creationId xmlns:a16="http://schemas.microsoft.com/office/drawing/2014/main" id="{00000000-0008-0000-0E00-000026020000}"/>
            </a:ext>
          </a:extLst>
        </xdr:cNvPr>
        <xdr:cNvSpPr txBox="1"/>
      </xdr:nvSpPr>
      <xdr:spPr>
        <a:xfrm>
          <a:off x="16226867" y="642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109962</xdr:rowOff>
    </xdr:from>
    <xdr:ext cx="469744" cy="259045"/>
    <xdr:sp macro="" textlink="">
      <xdr:nvSpPr>
        <xdr:cNvPr id="551" name="n_1mainValue【認定こども園・幼稚園・保育所】&#10;一人当たり面積">
          <a:extLst>
            <a:ext uri="{FF2B5EF4-FFF2-40B4-BE49-F238E27FC236}">
              <a16:creationId xmlns:a16="http://schemas.microsoft.com/office/drawing/2014/main" id="{00000000-0008-0000-0E00-000027020000}"/>
            </a:ext>
          </a:extLst>
        </xdr:cNvPr>
        <xdr:cNvSpPr txBox="1"/>
      </xdr:nvSpPr>
      <xdr:spPr>
        <a:xfrm>
          <a:off x="18561127" y="698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113228</xdr:rowOff>
    </xdr:from>
    <xdr:ext cx="469744" cy="259045"/>
    <xdr:sp macro="" textlink="">
      <xdr:nvSpPr>
        <xdr:cNvPr id="552" name="n_2mainValue【認定こども園・幼稚園・保育所】&#10;一人当たり面積">
          <a:extLst>
            <a:ext uri="{FF2B5EF4-FFF2-40B4-BE49-F238E27FC236}">
              <a16:creationId xmlns:a16="http://schemas.microsoft.com/office/drawing/2014/main" id="{00000000-0008-0000-0E00-000028020000}"/>
            </a:ext>
          </a:extLst>
        </xdr:cNvPr>
        <xdr:cNvSpPr txBox="1"/>
      </xdr:nvSpPr>
      <xdr:spPr>
        <a:xfrm>
          <a:off x="17776267" y="698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3" name="正方形/長方形 552">
          <a:extLst>
            <a:ext uri="{FF2B5EF4-FFF2-40B4-BE49-F238E27FC236}">
              <a16:creationId xmlns:a16="http://schemas.microsoft.com/office/drawing/2014/main" id="{00000000-0008-0000-0E00-00002902000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4" name="正方形/長方形 553">
          <a:extLst>
            <a:ext uri="{FF2B5EF4-FFF2-40B4-BE49-F238E27FC236}">
              <a16:creationId xmlns:a16="http://schemas.microsoft.com/office/drawing/2014/main" id="{00000000-0008-0000-0E00-00002A02000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5" name="正方形/長方形 554">
          <a:extLst>
            <a:ext uri="{FF2B5EF4-FFF2-40B4-BE49-F238E27FC236}">
              <a16:creationId xmlns:a16="http://schemas.microsoft.com/office/drawing/2014/main" id="{00000000-0008-0000-0E00-00002B02000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6" name="正方形/長方形 555">
          <a:extLst>
            <a:ext uri="{FF2B5EF4-FFF2-40B4-BE49-F238E27FC236}">
              <a16:creationId xmlns:a16="http://schemas.microsoft.com/office/drawing/2014/main" id="{00000000-0008-0000-0E00-00002C02000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7" name="正方形/長方形 556">
          <a:extLst>
            <a:ext uri="{FF2B5EF4-FFF2-40B4-BE49-F238E27FC236}">
              <a16:creationId xmlns:a16="http://schemas.microsoft.com/office/drawing/2014/main" id="{00000000-0008-0000-0E00-00002D02000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8" name="正方形/長方形 557">
          <a:extLst>
            <a:ext uri="{FF2B5EF4-FFF2-40B4-BE49-F238E27FC236}">
              <a16:creationId xmlns:a16="http://schemas.microsoft.com/office/drawing/2014/main" id="{00000000-0008-0000-0E00-00002E02000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9" name="正方形/長方形 558">
          <a:extLst>
            <a:ext uri="{FF2B5EF4-FFF2-40B4-BE49-F238E27FC236}">
              <a16:creationId xmlns:a16="http://schemas.microsoft.com/office/drawing/2014/main" id="{00000000-0008-0000-0E00-00002F02000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0" name="正方形/長方形 559">
          <a:extLst>
            <a:ext uri="{FF2B5EF4-FFF2-40B4-BE49-F238E27FC236}">
              <a16:creationId xmlns:a16="http://schemas.microsoft.com/office/drawing/2014/main" id="{00000000-0008-0000-0E00-000030020000}"/>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1" name="テキスト ボックス 560">
          <a:extLst>
            <a:ext uri="{FF2B5EF4-FFF2-40B4-BE49-F238E27FC236}">
              <a16:creationId xmlns:a16="http://schemas.microsoft.com/office/drawing/2014/main" id="{00000000-0008-0000-0E00-000031020000}"/>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2" name="直線コネクタ 561">
          <a:extLst>
            <a:ext uri="{FF2B5EF4-FFF2-40B4-BE49-F238E27FC236}">
              <a16:creationId xmlns:a16="http://schemas.microsoft.com/office/drawing/2014/main" id="{00000000-0008-0000-0E00-000032020000}"/>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63" name="テキスト ボックス 562">
          <a:extLst>
            <a:ext uri="{FF2B5EF4-FFF2-40B4-BE49-F238E27FC236}">
              <a16:creationId xmlns:a16="http://schemas.microsoft.com/office/drawing/2014/main" id="{00000000-0008-0000-0E00-000033020000}"/>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64" name="直線コネクタ 563">
          <a:extLst>
            <a:ext uri="{FF2B5EF4-FFF2-40B4-BE49-F238E27FC236}">
              <a16:creationId xmlns:a16="http://schemas.microsoft.com/office/drawing/2014/main" id="{00000000-0008-0000-0E00-000034020000}"/>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65" name="テキスト ボックス 564">
          <a:extLst>
            <a:ext uri="{FF2B5EF4-FFF2-40B4-BE49-F238E27FC236}">
              <a16:creationId xmlns:a16="http://schemas.microsoft.com/office/drawing/2014/main" id="{00000000-0008-0000-0E00-000035020000}"/>
            </a:ext>
          </a:extLst>
        </xdr:cNvPr>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66" name="直線コネクタ 565">
          <a:extLst>
            <a:ext uri="{FF2B5EF4-FFF2-40B4-BE49-F238E27FC236}">
              <a16:creationId xmlns:a16="http://schemas.microsoft.com/office/drawing/2014/main" id="{00000000-0008-0000-0E00-000036020000}"/>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67" name="テキスト ボックス 566">
          <a:extLst>
            <a:ext uri="{FF2B5EF4-FFF2-40B4-BE49-F238E27FC236}">
              <a16:creationId xmlns:a16="http://schemas.microsoft.com/office/drawing/2014/main" id="{00000000-0008-0000-0E00-000037020000}"/>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68" name="直線コネクタ 567">
          <a:extLst>
            <a:ext uri="{FF2B5EF4-FFF2-40B4-BE49-F238E27FC236}">
              <a16:creationId xmlns:a16="http://schemas.microsoft.com/office/drawing/2014/main" id="{00000000-0008-0000-0E00-000038020000}"/>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69" name="テキスト ボックス 568">
          <a:extLst>
            <a:ext uri="{FF2B5EF4-FFF2-40B4-BE49-F238E27FC236}">
              <a16:creationId xmlns:a16="http://schemas.microsoft.com/office/drawing/2014/main" id="{00000000-0008-0000-0E00-000039020000}"/>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0" name="直線コネクタ 569">
          <a:extLst>
            <a:ext uri="{FF2B5EF4-FFF2-40B4-BE49-F238E27FC236}">
              <a16:creationId xmlns:a16="http://schemas.microsoft.com/office/drawing/2014/main" id="{00000000-0008-0000-0E00-00003A020000}"/>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1" name="テキスト ボックス 570">
          <a:extLst>
            <a:ext uri="{FF2B5EF4-FFF2-40B4-BE49-F238E27FC236}">
              <a16:creationId xmlns:a16="http://schemas.microsoft.com/office/drawing/2014/main" id="{00000000-0008-0000-0E00-00003B020000}"/>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2" name="直線コネクタ 571">
          <a:extLst>
            <a:ext uri="{FF2B5EF4-FFF2-40B4-BE49-F238E27FC236}">
              <a16:creationId xmlns:a16="http://schemas.microsoft.com/office/drawing/2014/main" id="{00000000-0008-0000-0E00-00003C020000}"/>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73" name="テキスト ボックス 572">
          <a:extLst>
            <a:ext uri="{FF2B5EF4-FFF2-40B4-BE49-F238E27FC236}">
              <a16:creationId xmlns:a16="http://schemas.microsoft.com/office/drawing/2014/main" id="{00000000-0008-0000-0E00-00003D020000}"/>
            </a:ext>
          </a:extLst>
        </xdr:cNvPr>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4" name="直線コネクタ 573">
          <a:extLst>
            <a:ext uri="{FF2B5EF4-FFF2-40B4-BE49-F238E27FC236}">
              <a16:creationId xmlns:a16="http://schemas.microsoft.com/office/drawing/2014/main" id="{00000000-0008-0000-0E00-00003E020000}"/>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75" name="テキスト ボックス 574">
          <a:extLst>
            <a:ext uri="{FF2B5EF4-FFF2-40B4-BE49-F238E27FC236}">
              <a16:creationId xmlns:a16="http://schemas.microsoft.com/office/drawing/2014/main" id="{00000000-0008-0000-0E00-00003F020000}"/>
            </a:ext>
          </a:extLst>
        </xdr:cNvPr>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6" name="【学校施設】&#10;有形固定資産減価償却率グラフ枠">
          <a:extLst>
            <a:ext uri="{FF2B5EF4-FFF2-40B4-BE49-F238E27FC236}">
              <a16:creationId xmlns:a16="http://schemas.microsoft.com/office/drawing/2014/main" id="{00000000-0008-0000-0E00-000040020000}"/>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51435</xdr:rowOff>
    </xdr:from>
    <xdr:to>
      <xdr:col>85</xdr:col>
      <xdr:colOff>126364</xdr:colOff>
      <xdr:row>63</xdr:row>
      <xdr:rowOff>102870</xdr:rowOff>
    </xdr:to>
    <xdr:cxnSp macro="">
      <xdr:nvCxnSpPr>
        <xdr:cNvPr id="577" name="直線コネクタ 576">
          <a:extLst>
            <a:ext uri="{FF2B5EF4-FFF2-40B4-BE49-F238E27FC236}">
              <a16:creationId xmlns:a16="http://schemas.microsoft.com/office/drawing/2014/main" id="{00000000-0008-0000-0E00-000041020000}"/>
            </a:ext>
          </a:extLst>
        </xdr:cNvPr>
        <xdr:cNvCxnSpPr/>
      </xdr:nvCxnSpPr>
      <xdr:spPr>
        <a:xfrm flipV="1">
          <a:off x="14375764" y="9439275"/>
          <a:ext cx="0" cy="122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106697</xdr:rowOff>
    </xdr:from>
    <xdr:ext cx="405111" cy="259045"/>
    <xdr:sp macro="" textlink="">
      <xdr:nvSpPr>
        <xdr:cNvPr id="578" name="【学校施設】&#10;有形固定資産減価償却率最小値テキスト">
          <a:extLst>
            <a:ext uri="{FF2B5EF4-FFF2-40B4-BE49-F238E27FC236}">
              <a16:creationId xmlns:a16="http://schemas.microsoft.com/office/drawing/2014/main" id="{00000000-0008-0000-0E00-000042020000}"/>
            </a:ext>
          </a:extLst>
        </xdr:cNvPr>
        <xdr:cNvSpPr txBox="1"/>
      </xdr:nvSpPr>
      <xdr:spPr>
        <a:xfrm>
          <a:off x="14414500" y="1066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102870</xdr:rowOff>
    </xdr:from>
    <xdr:to>
      <xdr:col>86</xdr:col>
      <xdr:colOff>25400</xdr:colOff>
      <xdr:row>63</xdr:row>
      <xdr:rowOff>102870</xdr:rowOff>
    </xdr:to>
    <xdr:cxnSp macro="">
      <xdr:nvCxnSpPr>
        <xdr:cNvPr id="579" name="直線コネクタ 578">
          <a:extLst>
            <a:ext uri="{FF2B5EF4-FFF2-40B4-BE49-F238E27FC236}">
              <a16:creationId xmlns:a16="http://schemas.microsoft.com/office/drawing/2014/main" id="{00000000-0008-0000-0E00-000043020000}"/>
            </a:ext>
          </a:extLst>
        </xdr:cNvPr>
        <xdr:cNvCxnSpPr/>
      </xdr:nvCxnSpPr>
      <xdr:spPr>
        <a:xfrm>
          <a:off x="14287500" y="10664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169562</xdr:rowOff>
    </xdr:from>
    <xdr:ext cx="405111" cy="259045"/>
    <xdr:sp macro="" textlink="">
      <xdr:nvSpPr>
        <xdr:cNvPr id="580" name="【学校施設】&#10;有形固定資産減価償却率最大値テキスト">
          <a:extLst>
            <a:ext uri="{FF2B5EF4-FFF2-40B4-BE49-F238E27FC236}">
              <a16:creationId xmlns:a16="http://schemas.microsoft.com/office/drawing/2014/main" id="{00000000-0008-0000-0E00-000044020000}"/>
            </a:ext>
          </a:extLst>
        </xdr:cNvPr>
        <xdr:cNvSpPr txBox="1"/>
      </xdr:nvSpPr>
      <xdr:spPr>
        <a:xfrm>
          <a:off x="14414500" y="922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51435</xdr:rowOff>
    </xdr:from>
    <xdr:to>
      <xdr:col>86</xdr:col>
      <xdr:colOff>25400</xdr:colOff>
      <xdr:row>56</xdr:row>
      <xdr:rowOff>51435</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a:off x="14287500" y="94392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162577</xdr:rowOff>
    </xdr:from>
    <xdr:ext cx="405111" cy="259045"/>
    <xdr:sp macro="" textlink="">
      <xdr:nvSpPr>
        <xdr:cNvPr id="582" name="【学校施設】&#10;有形固定資産減価償却率平均値テキスト">
          <a:extLst>
            <a:ext uri="{FF2B5EF4-FFF2-40B4-BE49-F238E27FC236}">
              <a16:creationId xmlns:a16="http://schemas.microsoft.com/office/drawing/2014/main" id="{00000000-0008-0000-0E00-000046020000}"/>
            </a:ext>
          </a:extLst>
        </xdr:cNvPr>
        <xdr:cNvSpPr txBox="1"/>
      </xdr:nvSpPr>
      <xdr:spPr>
        <a:xfrm>
          <a:off x="14414500" y="9885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139700</xdr:rowOff>
    </xdr:from>
    <xdr:to>
      <xdr:col>85</xdr:col>
      <xdr:colOff>177800</xdr:colOff>
      <xdr:row>60</xdr:row>
      <xdr:rowOff>69850</xdr:rowOff>
    </xdr:to>
    <xdr:sp macro="" textlink="">
      <xdr:nvSpPr>
        <xdr:cNvPr id="583" name="フローチャート: 判断 582">
          <a:extLst>
            <a:ext uri="{FF2B5EF4-FFF2-40B4-BE49-F238E27FC236}">
              <a16:creationId xmlns:a16="http://schemas.microsoft.com/office/drawing/2014/main" id="{00000000-0008-0000-0E00-000047020000}"/>
            </a:ext>
          </a:extLst>
        </xdr:cNvPr>
        <xdr:cNvSpPr/>
      </xdr:nvSpPr>
      <xdr:spPr>
        <a:xfrm>
          <a:off x="14325600" y="1003046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120650</xdr:rowOff>
    </xdr:from>
    <xdr:to>
      <xdr:col>81</xdr:col>
      <xdr:colOff>101600</xdr:colOff>
      <xdr:row>60</xdr:row>
      <xdr:rowOff>50800</xdr:rowOff>
    </xdr:to>
    <xdr:sp macro="" textlink="">
      <xdr:nvSpPr>
        <xdr:cNvPr id="584" name="フローチャート: 判断 583">
          <a:extLst>
            <a:ext uri="{FF2B5EF4-FFF2-40B4-BE49-F238E27FC236}">
              <a16:creationId xmlns:a16="http://schemas.microsoft.com/office/drawing/2014/main" id="{00000000-0008-0000-0E00-000048020000}"/>
            </a:ext>
          </a:extLst>
        </xdr:cNvPr>
        <xdr:cNvSpPr/>
      </xdr:nvSpPr>
      <xdr:spPr>
        <a:xfrm>
          <a:off x="13578840" y="100114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141605</xdr:rowOff>
    </xdr:from>
    <xdr:to>
      <xdr:col>76</xdr:col>
      <xdr:colOff>165100</xdr:colOff>
      <xdr:row>60</xdr:row>
      <xdr:rowOff>71755</xdr:rowOff>
    </xdr:to>
    <xdr:sp macro="" textlink="">
      <xdr:nvSpPr>
        <xdr:cNvPr id="585" name="フローチャート: 判断 584">
          <a:extLst>
            <a:ext uri="{FF2B5EF4-FFF2-40B4-BE49-F238E27FC236}">
              <a16:creationId xmlns:a16="http://schemas.microsoft.com/office/drawing/2014/main" id="{00000000-0008-0000-0E00-000049020000}"/>
            </a:ext>
          </a:extLst>
        </xdr:cNvPr>
        <xdr:cNvSpPr/>
      </xdr:nvSpPr>
      <xdr:spPr>
        <a:xfrm>
          <a:off x="12804140" y="100323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114935</xdr:rowOff>
    </xdr:from>
    <xdr:to>
      <xdr:col>72</xdr:col>
      <xdr:colOff>38100</xdr:colOff>
      <xdr:row>60</xdr:row>
      <xdr:rowOff>45085</xdr:rowOff>
    </xdr:to>
    <xdr:sp macro="" textlink="">
      <xdr:nvSpPr>
        <xdr:cNvPr id="586" name="フローチャート: 判断 585">
          <a:extLst>
            <a:ext uri="{FF2B5EF4-FFF2-40B4-BE49-F238E27FC236}">
              <a16:creationId xmlns:a16="http://schemas.microsoft.com/office/drawing/2014/main" id="{00000000-0008-0000-0E00-00004A020000}"/>
            </a:ext>
          </a:extLst>
        </xdr:cNvPr>
        <xdr:cNvSpPr/>
      </xdr:nvSpPr>
      <xdr:spPr>
        <a:xfrm>
          <a:off x="12029440" y="100056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52070</xdr:rowOff>
    </xdr:from>
    <xdr:to>
      <xdr:col>67</xdr:col>
      <xdr:colOff>101600</xdr:colOff>
      <xdr:row>59</xdr:row>
      <xdr:rowOff>153670</xdr:rowOff>
    </xdr:to>
    <xdr:sp macro="" textlink="">
      <xdr:nvSpPr>
        <xdr:cNvPr id="587" name="フローチャート: 判断 586">
          <a:extLst>
            <a:ext uri="{FF2B5EF4-FFF2-40B4-BE49-F238E27FC236}">
              <a16:creationId xmlns:a16="http://schemas.microsoft.com/office/drawing/2014/main" id="{00000000-0008-0000-0E00-00004B020000}"/>
            </a:ext>
          </a:extLst>
        </xdr:cNvPr>
        <xdr:cNvSpPr/>
      </xdr:nvSpPr>
      <xdr:spPr>
        <a:xfrm>
          <a:off x="11231880" y="99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9" name="テキスト ボックス 588">
          <a:extLst>
            <a:ext uri="{FF2B5EF4-FFF2-40B4-BE49-F238E27FC236}">
              <a16:creationId xmlns:a16="http://schemas.microsoft.com/office/drawing/2014/main" id="{00000000-0008-0000-0E00-00004D020000}"/>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0" name="テキスト ボックス 589">
          <a:extLst>
            <a:ext uri="{FF2B5EF4-FFF2-40B4-BE49-F238E27FC236}">
              <a16:creationId xmlns:a16="http://schemas.microsoft.com/office/drawing/2014/main" id="{00000000-0008-0000-0E00-00004E020000}"/>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00000000-0008-0000-0E00-00004F020000}"/>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00000000-0008-0000-0E00-00005002000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111125</xdr:rowOff>
    </xdr:from>
    <xdr:to>
      <xdr:col>85</xdr:col>
      <xdr:colOff>177800</xdr:colOff>
      <xdr:row>63</xdr:row>
      <xdr:rowOff>41275</xdr:rowOff>
    </xdr:to>
    <xdr:sp macro="" textlink="">
      <xdr:nvSpPr>
        <xdr:cNvPr id="593" name="楕円 592">
          <a:extLst>
            <a:ext uri="{FF2B5EF4-FFF2-40B4-BE49-F238E27FC236}">
              <a16:creationId xmlns:a16="http://schemas.microsoft.com/office/drawing/2014/main" id="{00000000-0008-0000-0E00-000051020000}"/>
            </a:ext>
          </a:extLst>
        </xdr:cNvPr>
        <xdr:cNvSpPr/>
      </xdr:nvSpPr>
      <xdr:spPr>
        <a:xfrm>
          <a:off x="14325600" y="1050480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26052</xdr:rowOff>
    </xdr:from>
    <xdr:ext cx="405111" cy="259045"/>
    <xdr:sp macro="" textlink="">
      <xdr:nvSpPr>
        <xdr:cNvPr id="594" name="【学校施設】&#10;有形固定資産減価償却率該当値テキスト">
          <a:extLst>
            <a:ext uri="{FF2B5EF4-FFF2-40B4-BE49-F238E27FC236}">
              <a16:creationId xmlns:a16="http://schemas.microsoft.com/office/drawing/2014/main" id="{00000000-0008-0000-0E00-000052020000}"/>
            </a:ext>
          </a:extLst>
        </xdr:cNvPr>
        <xdr:cNvSpPr txBox="1"/>
      </xdr:nvSpPr>
      <xdr:spPr>
        <a:xfrm>
          <a:off x="14414500" y="10419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23495</xdr:rowOff>
    </xdr:from>
    <xdr:to>
      <xdr:col>81</xdr:col>
      <xdr:colOff>101600</xdr:colOff>
      <xdr:row>61</xdr:row>
      <xdr:rowOff>125095</xdr:rowOff>
    </xdr:to>
    <xdr:sp macro="" textlink="">
      <xdr:nvSpPr>
        <xdr:cNvPr id="595" name="楕円 594">
          <a:extLst>
            <a:ext uri="{FF2B5EF4-FFF2-40B4-BE49-F238E27FC236}">
              <a16:creationId xmlns:a16="http://schemas.microsoft.com/office/drawing/2014/main" id="{00000000-0008-0000-0E00-000053020000}"/>
            </a:ext>
          </a:extLst>
        </xdr:cNvPr>
        <xdr:cNvSpPr/>
      </xdr:nvSpPr>
      <xdr:spPr>
        <a:xfrm>
          <a:off x="1357884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74295</xdr:rowOff>
    </xdr:from>
    <xdr:to>
      <xdr:col>85</xdr:col>
      <xdr:colOff>127000</xdr:colOff>
      <xdr:row>62</xdr:row>
      <xdr:rowOff>161925</xdr:rowOff>
    </xdr:to>
    <xdr:cxnSp macro="">
      <xdr:nvCxnSpPr>
        <xdr:cNvPr id="596" name="直線コネクタ 595">
          <a:extLst>
            <a:ext uri="{FF2B5EF4-FFF2-40B4-BE49-F238E27FC236}">
              <a16:creationId xmlns:a16="http://schemas.microsoft.com/office/drawing/2014/main" id="{00000000-0008-0000-0E00-000054020000}"/>
            </a:ext>
          </a:extLst>
        </xdr:cNvPr>
        <xdr:cNvCxnSpPr/>
      </xdr:nvCxnSpPr>
      <xdr:spPr>
        <a:xfrm>
          <a:off x="13629640" y="10300335"/>
          <a:ext cx="746760" cy="25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635</xdr:rowOff>
    </xdr:from>
    <xdr:to>
      <xdr:col>76</xdr:col>
      <xdr:colOff>165100</xdr:colOff>
      <xdr:row>62</xdr:row>
      <xdr:rowOff>102235</xdr:rowOff>
    </xdr:to>
    <xdr:sp macro="" textlink="">
      <xdr:nvSpPr>
        <xdr:cNvPr id="597" name="楕円 596">
          <a:extLst>
            <a:ext uri="{FF2B5EF4-FFF2-40B4-BE49-F238E27FC236}">
              <a16:creationId xmlns:a16="http://schemas.microsoft.com/office/drawing/2014/main" id="{00000000-0008-0000-0E00-000055020000}"/>
            </a:ext>
          </a:extLst>
        </xdr:cNvPr>
        <xdr:cNvSpPr/>
      </xdr:nvSpPr>
      <xdr:spPr>
        <a:xfrm>
          <a:off x="1280414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74295</xdr:rowOff>
    </xdr:from>
    <xdr:to>
      <xdr:col>81</xdr:col>
      <xdr:colOff>50800</xdr:colOff>
      <xdr:row>62</xdr:row>
      <xdr:rowOff>51435</xdr:rowOff>
    </xdr:to>
    <xdr:cxnSp macro="">
      <xdr:nvCxnSpPr>
        <xdr:cNvPr id="598" name="直線コネクタ 597">
          <a:extLst>
            <a:ext uri="{FF2B5EF4-FFF2-40B4-BE49-F238E27FC236}">
              <a16:creationId xmlns:a16="http://schemas.microsoft.com/office/drawing/2014/main" id="{00000000-0008-0000-0E00-000056020000}"/>
            </a:ext>
          </a:extLst>
        </xdr:cNvPr>
        <xdr:cNvCxnSpPr/>
      </xdr:nvCxnSpPr>
      <xdr:spPr>
        <a:xfrm flipV="1">
          <a:off x="12854940" y="10300335"/>
          <a:ext cx="7747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67327</xdr:rowOff>
    </xdr:from>
    <xdr:ext cx="405111" cy="259045"/>
    <xdr:sp macro="" textlink="">
      <xdr:nvSpPr>
        <xdr:cNvPr id="599" name="n_1aveValue【学校施設】&#10;有形固定資産減価償却率">
          <a:extLst>
            <a:ext uri="{FF2B5EF4-FFF2-40B4-BE49-F238E27FC236}">
              <a16:creationId xmlns:a16="http://schemas.microsoft.com/office/drawing/2014/main" id="{00000000-0008-0000-0E00-000057020000}"/>
            </a:ext>
          </a:extLst>
        </xdr:cNvPr>
        <xdr:cNvSpPr txBox="1"/>
      </xdr:nvSpPr>
      <xdr:spPr>
        <a:xfrm>
          <a:off x="13437244" y="979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88282</xdr:rowOff>
    </xdr:from>
    <xdr:ext cx="405111" cy="259045"/>
    <xdr:sp macro="" textlink="">
      <xdr:nvSpPr>
        <xdr:cNvPr id="600" name="n_2aveValue【学校施設】&#10;有形固定資産減価償却率">
          <a:extLst>
            <a:ext uri="{FF2B5EF4-FFF2-40B4-BE49-F238E27FC236}">
              <a16:creationId xmlns:a16="http://schemas.microsoft.com/office/drawing/2014/main" id="{00000000-0008-0000-0E00-000058020000}"/>
            </a:ext>
          </a:extLst>
        </xdr:cNvPr>
        <xdr:cNvSpPr txBox="1"/>
      </xdr:nvSpPr>
      <xdr:spPr>
        <a:xfrm>
          <a:off x="12675244" y="981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61612</xdr:rowOff>
    </xdr:from>
    <xdr:ext cx="405111" cy="259045"/>
    <xdr:sp macro="" textlink="">
      <xdr:nvSpPr>
        <xdr:cNvPr id="601" name="n_3aveValue【学校施設】&#10;有形固定資産減価償却率">
          <a:extLst>
            <a:ext uri="{FF2B5EF4-FFF2-40B4-BE49-F238E27FC236}">
              <a16:creationId xmlns:a16="http://schemas.microsoft.com/office/drawing/2014/main" id="{00000000-0008-0000-0E00-000059020000}"/>
            </a:ext>
          </a:extLst>
        </xdr:cNvPr>
        <xdr:cNvSpPr txBox="1"/>
      </xdr:nvSpPr>
      <xdr:spPr>
        <a:xfrm>
          <a:off x="11900544" y="978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170197</xdr:rowOff>
    </xdr:from>
    <xdr:ext cx="405111" cy="259045"/>
    <xdr:sp macro="" textlink="">
      <xdr:nvSpPr>
        <xdr:cNvPr id="602" name="n_4aveValue【学校施設】&#10;有形固定資産減価償却率">
          <a:extLst>
            <a:ext uri="{FF2B5EF4-FFF2-40B4-BE49-F238E27FC236}">
              <a16:creationId xmlns:a16="http://schemas.microsoft.com/office/drawing/2014/main" id="{00000000-0008-0000-0E00-00005A020000}"/>
            </a:ext>
          </a:extLst>
        </xdr:cNvPr>
        <xdr:cNvSpPr txBox="1"/>
      </xdr:nvSpPr>
      <xdr:spPr>
        <a:xfrm>
          <a:off x="1110298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116222</xdr:rowOff>
    </xdr:from>
    <xdr:ext cx="405111" cy="259045"/>
    <xdr:sp macro="" textlink="">
      <xdr:nvSpPr>
        <xdr:cNvPr id="603" name="n_1mainValue【学校施設】&#10;有形固定資産減価償却率">
          <a:extLst>
            <a:ext uri="{FF2B5EF4-FFF2-40B4-BE49-F238E27FC236}">
              <a16:creationId xmlns:a16="http://schemas.microsoft.com/office/drawing/2014/main" id="{00000000-0008-0000-0E00-00005B020000}"/>
            </a:ext>
          </a:extLst>
        </xdr:cNvPr>
        <xdr:cNvSpPr txBox="1"/>
      </xdr:nvSpPr>
      <xdr:spPr>
        <a:xfrm>
          <a:off x="13437244" y="1034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93362</xdr:rowOff>
    </xdr:from>
    <xdr:ext cx="405111" cy="259045"/>
    <xdr:sp macro="" textlink="">
      <xdr:nvSpPr>
        <xdr:cNvPr id="604" name="n_2mainValue【学校施設】&#10;有形固定資産減価償却率">
          <a:extLst>
            <a:ext uri="{FF2B5EF4-FFF2-40B4-BE49-F238E27FC236}">
              <a16:creationId xmlns:a16="http://schemas.microsoft.com/office/drawing/2014/main" id="{00000000-0008-0000-0E00-00005C020000}"/>
            </a:ext>
          </a:extLst>
        </xdr:cNvPr>
        <xdr:cNvSpPr txBox="1"/>
      </xdr:nvSpPr>
      <xdr:spPr>
        <a:xfrm>
          <a:off x="12675244" y="1048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5" name="正方形/長方形 604">
          <a:extLst>
            <a:ext uri="{FF2B5EF4-FFF2-40B4-BE49-F238E27FC236}">
              <a16:creationId xmlns:a16="http://schemas.microsoft.com/office/drawing/2014/main" id="{00000000-0008-0000-0E00-00005D02000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6" name="正方形/長方形 605">
          <a:extLst>
            <a:ext uri="{FF2B5EF4-FFF2-40B4-BE49-F238E27FC236}">
              <a16:creationId xmlns:a16="http://schemas.microsoft.com/office/drawing/2014/main" id="{00000000-0008-0000-0E00-00005E02000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7" name="正方形/長方形 606">
          <a:extLst>
            <a:ext uri="{FF2B5EF4-FFF2-40B4-BE49-F238E27FC236}">
              <a16:creationId xmlns:a16="http://schemas.microsoft.com/office/drawing/2014/main" id="{00000000-0008-0000-0E00-00005F02000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8" name="正方形/長方形 607">
          <a:extLst>
            <a:ext uri="{FF2B5EF4-FFF2-40B4-BE49-F238E27FC236}">
              <a16:creationId xmlns:a16="http://schemas.microsoft.com/office/drawing/2014/main" id="{00000000-0008-0000-0E00-00006002000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9" name="正方形/長方形 608">
          <a:extLst>
            <a:ext uri="{FF2B5EF4-FFF2-40B4-BE49-F238E27FC236}">
              <a16:creationId xmlns:a16="http://schemas.microsoft.com/office/drawing/2014/main" id="{00000000-0008-0000-0E00-00006102000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0" name="正方形/長方形 609">
          <a:extLst>
            <a:ext uri="{FF2B5EF4-FFF2-40B4-BE49-F238E27FC236}">
              <a16:creationId xmlns:a16="http://schemas.microsoft.com/office/drawing/2014/main" id="{00000000-0008-0000-0E00-00006202000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1" name="正方形/長方形 610">
          <a:extLst>
            <a:ext uri="{FF2B5EF4-FFF2-40B4-BE49-F238E27FC236}">
              <a16:creationId xmlns:a16="http://schemas.microsoft.com/office/drawing/2014/main" id="{00000000-0008-0000-0E00-00006302000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2" name="正方形/長方形 611">
          <a:extLst>
            <a:ext uri="{FF2B5EF4-FFF2-40B4-BE49-F238E27FC236}">
              <a16:creationId xmlns:a16="http://schemas.microsoft.com/office/drawing/2014/main" id="{00000000-0008-0000-0E00-000064020000}"/>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3" name="テキスト ボックス 612">
          <a:extLst>
            <a:ext uri="{FF2B5EF4-FFF2-40B4-BE49-F238E27FC236}">
              <a16:creationId xmlns:a16="http://schemas.microsoft.com/office/drawing/2014/main" id="{00000000-0008-0000-0E00-000065020000}"/>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4" name="直線コネクタ 613">
          <a:extLst>
            <a:ext uri="{FF2B5EF4-FFF2-40B4-BE49-F238E27FC236}">
              <a16:creationId xmlns:a16="http://schemas.microsoft.com/office/drawing/2014/main" id="{00000000-0008-0000-0E00-00006602000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15" name="直線コネクタ 614">
          <a:extLst>
            <a:ext uri="{FF2B5EF4-FFF2-40B4-BE49-F238E27FC236}">
              <a16:creationId xmlns:a16="http://schemas.microsoft.com/office/drawing/2014/main" id="{00000000-0008-0000-0E00-000067020000}"/>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6" name="テキスト ボックス 615">
          <a:extLst>
            <a:ext uri="{FF2B5EF4-FFF2-40B4-BE49-F238E27FC236}">
              <a16:creationId xmlns:a16="http://schemas.microsoft.com/office/drawing/2014/main" id="{00000000-0008-0000-0E00-000068020000}"/>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17" name="直線コネクタ 616">
          <a:extLst>
            <a:ext uri="{FF2B5EF4-FFF2-40B4-BE49-F238E27FC236}">
              <a16:creationId xmlns:a16="http://schemas.microsoft.com/office/drawing/2014/main" id="{00000000-0008-0000-0E00-000069020000}"/>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18" name="テキスト ボックス 617">
          <a:extLst>
            <a:ext uri="{FF2B5EF4-FFF2-40B4-BE49-F238E27FC236}">
              <a16:creationId xmlns:a16="http://schemas.microsoft.com/office/drawing/2014/main" id="{00000000-0008-0000-0E00-00006A020000}"/>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19" name="直線コネクタ 618">
          <a:extLst>
            <a:ext uri="{FF2B5EF4-FFF2-40B4-BE49-F238E27FC236}">
              <a16:creationId xmlns:a16="http://schemas.microsoft.com/office/drawing/2014/main" id="{00000000-0008-0000-0E00-00006B020000}"/>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620" name="テキスト ボックス 619">
          <a:extLst>
            <a:ext uri="{FF2B5EF4-FFF2-40B4-BE49-F238E27FC236}">
              <a16:creationId xmlns:a16="http://schemas.microsoft.com/office/drawing/2014/main" id="{00000000-0008-0000-0E00-00006C020000}"/>
            </a:ext>
          </a:extLst>
        </xdr:cNvPr>
        <xdr:cNvSpPr txBox="1"/>
      </xdr:nvSpPr>
      <xdr:spPr>
        <a:xfrm>
          <a:off x="15630721" y="99199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1" name="直線コネクタ 620">
          <a:extLst>
            <a:ext uri="{FF2B5EF4-FFF2-40B4-BE49-F238E27FC236}">
              <a16:creationId xmlns:a16="http://schemas.microsoft.com/office/drawing/2014/main" id="{00000000-0008-0000-0E00-00006D020000}"/>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622" name="テキスト ボックス 621">
          <a:extLst>
            <a:ext uri="{FF2B5EF4-FFF2-40B4-BE49-F238E27FC236}">
              <a16:creationId xmlns:a16="http://schemas.microsoft.com/office/drawing/2014/main" id="{00000000-0008-0000-0E00-00006E020000}"/>
            </a:ext>
          </a:extLst>
        </xdr:cNvPr>
        <xdr:cNvSpPr txBox="1"/>
      </xdr:nvSpPr>
      <xdr:spPr>
        <a:xfrm>
          <a:off x="15630721" y="95504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3" name="直線コネクタ 622">
          <a:extLst>
            <a:ext uri="{FF2B5EF4-FFF2-40B4-BE49-F238E27FC236}">
              <a16:creationId xmlns:a16="http://schemas.microsoft.com/office/drawing/2014/main" id="{00000000-0008-0000-0E00-00006F020000}"/>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24" name="テキスト ボックス 623">
          <a:extLst>
            <a:ext uri="{FF2B5EF4-FFF2-40B4-BE49-F238E27FC236}">
              <a16:creationId xmlns:a16="http://schemas.microsoft.com/office/drawing/2014/main" id="{00000000-0008-0000-0E00-000070020000}"/>
            </a:ext>
          </a:extLst>
        </xdr:cNvPr>
        <xdr:cNvSpPr txBox="1"/>
      </xdr:nvSpPr>
      <xdr:spPr>
        <a:xfrm>
          <a:off x="15630721" y="91770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5" name="直線コネクタ 624">
          <a:extLst>
            <a:ext uri="{FF2B5EF4-FFF2-40B4-BE49-F238E27FC236}">
              <a16:creationId xmlns:a16="http://schemas.microsoft.com/office/drawing/2014/main" id="{00000000-0008-0000-0E00-000071020000}"/>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26" name="テキスト ボックス 625">
          <a:extLst>
            <a:ext uri="{FF2B5EF4-FFF2-40B4-BE49-F238E27FC236}">
              <a16:creationId xmlns:a16="http://schemas.microsoft.com/office/drawing/2014/main" id="{00000000-0008-0000-0E00-000072020000}"/>
            </a:ext>
          </a:extLst>
        </xdr:cNvPr>
        <xdr:cNvSpPr txBox="1"/>
      </xdr:nvSpPr>
      <xdr:spPr>
        <a:xfrm>
          <a:off x="1563072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7" name="【学校施設】&#10;一人当たり面積グラフ枠">
          <a:extLst>
            <a:ext uri="{FF2B5EF4-FFF2-40B4-BE49-F238E27FC236}">
              <a16:creationId xmlns:a16="http://schemas.microsoft.com/office/drawing/2014/main" id="{00000000-0008-0000-0E00-000073020000}"/>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111557</xdr:rowOff>
    </xdr:from>
    <xdr:to>
      <xdr:col>116</xdr:col>
      <xdr:colOff>62864</xdr:colOff>
      <xdr:row>63</xdr:row>
      <xdr:rowOff>131673</xdr:rowOff>
    </xdr:to>
    <xdr:cxnSp macro="">
      <xdr:nvCxnSpPr>
        <xdr:cNvPr id="628" name="直線コネクタ 627">
          <a:extLst>
            <a:ext uri="{FF2B5EF4-FFF2-40B4-BE49-F238E27FC236}">
              <a16:creationId xmlns:a16="http://schemas.microsoft.com/office/drawing/2014/main" id="{00000000-0008-0000-0E00-000074020000}"/>
            </a:ext>
          </a:extLst>
        </xdr:cNvPr>
        <xdr:cNvCxnSpPr/>
      </xdr:nvCxnSpPr>
      <xdr:spPr>
        <a:xfrm flipV="1">
          <a:off x="19509104" y="9331757"/>
          <a:ext cx="0" cy="1361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135500</xdr:rowOff>
    </xdr:from>
    <xdr:ext cx="469744" cy="259045"/>
    <xdr:sp macro="" textlink="">
      <xdr:nvSpPr>
        <xdr:cNvPr id="629" name="【学校施設】&#10;一人当たり面積最小値テキスト">
          <a:extLst>
            <a:ext uri="{FF2B5EF4-FFF2-40B4-BE49-F238E27FC236}">
              <a16:creationId xmlns:a16="http://schemas.microsoft.com/office/drawing/2014/main" id="{00000000-0008-0000-0E00-000075020000}"/>
            </a:ext>
          </a:extLst>
        </xdr:cNvPr>
        <xdr:cNvSpPr txBox="1"/>
      </xdr:nvSpPr>
      <xdr:spPr>
        <a:xfrm>
          <a:off x="19547840" y="1069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131673</xdr:rowOff>
    </xdr:from>
    <xdr:to>
      <xdr:col>116</xdr:col>
      <xdr:colOff>152400</xdr:colOff>
      <xdr:row>63</xdr:row>
      <xdr:rowOff>131673</xdr:rowOff>
    </xdr:to>
    <xdr:cxnSp macro="">
      <xdr:nvCxnSpPr>
        <xdr:cNvPr id="630" name="直線コネクタ 629">
          <a:extLst>
            <a:ext uri="{FF2B5EF4-FFF2-40B4-BE49-F238E27FC236}">
              <a16:creationId xmlns:a16="http://schemas.microsoft.com/office/drawing/2014/main" id="{00000000-0008-0000-0E00-000076020000}"/>
            </a:ext>
          </a:extLst>
        </xdr:cNvPr>
        <xdr:cNvCxnSpPr/>
      </xdr:nvCxnSpPr>
      <xdr:spPr>
        <a:xfrm>
          <a:off x="19443700" y="106929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58234</xdr:rowOff>
    </xdr:from>
    <xdr:ext cx="534377" cy="259045"/>
    <xdr:sp macro="" textlink="">
      <xdr:nvSpPr>
        <xdr:cNvPr id="631" name="【学校施設】&#10;一人当たり面積最大値テキスト">
          <a:extLst>
            <a:ext uri="{FF2B5EF4-FFF2-40B4-BE49-F238E27FC236}">
              <a16:creationId xmlns:a16="http://schemas.microsoft.com/office/drawing/2014/main" id="{00000000-0008-0000-0E00-000077020000}"/>
            </a:ext>
          </a:extLst>
        </xdr:cNvPr>
        <xdr:cNvSpPr txBox="1"/>
      </xdr:nvSpPr>
      <xdr:spPr>
        <a:xfrm>
          <a:off x="19547840" y="911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111557</xdr:rowOff>
    </xdr:from>
    <xdr:to>
      <xdr:col>116</xdr:col>
      <xdr:colOff>152400</xdr:colOff>
      <xdr:row>55</xdr:row>
      <xdr:rowOff>111557</xdr:rowOff>
    </xdr:to>
    <xdr:cxnSp macro="">
      <xdr:nvCxnSpPr>
        <xdr:cNvPr id="632" name="直線コネクタ 631">
          <a:extLst>
            <a:ext uri="{FF2B5EF4-FFF2-40B4-BE49-F238E27FC236}">
              <a16:creationId xmlns:a16="http://schemas.microsoft.com/office/drawing/2014/main" id="{00000000-0008-0000-0E00-000078020000}"/>
            </a:ext>
          </a:extLst>
        </xdr:cNvPr>
        <xdr:cNvCxnSpPr/>
      </xdr:nvCxnSpPr>
      <xdr:spPr>
        <a:xfrm>
          <a:off x="19443700" y="93317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84777</xdr:rowOff>
    </xdr:from>
    <xdr:ext cx="469744" cy="259045"/>
    <xdr:sp macro="" textlink="">
      <xdr:nvSpPr>
        <xdr:cNvPr id="633" name="【学校施設】&#10;一人当たり面積平均値テキスト">
          <a:extLst>
            <a:ext uri="{FF2B5EF4-FFF2-40B4-BE49-F238E27FC236}">
              <a16:creationId xmlns:a16="http://schemas.microsoft.com/office/drawing/2014/main" id="{00000000-0008-0000-0E00-000079020000}"/>
            </a:ext>
          </a:extLst>
        </xdr:cNvPr>
        <xdr:cNvSpPr txBox="1"/>
      </xdr:nvSpPr>
      <xdr:spPr>
        <a:xfrm>
          <a:off x="19547840" y="103108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61900</xdr:rowOff>
    </xdr:from>
    <xdr:to>
      <xdr:col>116</xdr:col>
      <xdr:colOff>114300</xdr:colOff>
      <xdr:row>62</xdr:row>
      <xdr:rowOff>163500</xdr:rowOff>
    </xdr:to>
    <xdr:sp macro="" textlink="">
      <xdr:nvSpPr>
        <xdr:cNvPr id="634" name="フローチャート: 判断 633">
          <a:extLst>
            <a:ext uri="{FF2B5EF4-FFF2-40B4-BE49-F238E27FC236}">
              <a16:creationId xmlns:a16="http://schemas.microsoft.com/office/drawing/2014/main" id="{00000000-0008-0000-0E00-00007A020000}"/>
            </a:ext>
          </a:extLst>
        </xdr:cNvPr>
        <xdr:cNvSpPr/>
      </xdr:nvSpPr>
      <xdr:spPr>
        <a:xfrm>
          <a:off x="19458940" y="1045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73178</xdr:rowOff>
    </xdr:from>
    <xdr:to>
      <xdr:col>112</xdr:col>
      <xdr:colOff>38100</xdr:colOff>
      <xdr:row>63</xdr:row>
      <xdr:rowOff>3328</xdr:rowOff>
    </xdr:to>
    <xdr:sp macro="" textlink="">
      <xdr:nvSpPr>
        <xdr:cNvPr id="635" name="フローチャート: 判断 634">
          <a:extLst>
            <a:ext uri="{FF2B5EF4-FFF2-40B4-BE49-F238E27FC236}">
              <a16:creationId xmlns:a16="http://schemas.microsoft.com/office/drawing/2014/main" id="{00000000-0008-0000-0E00-00007B020000}"/>
            </a:ext>
          </a:extLst>
        </xdr:cNvPr>
        <xdr:cNvSpPr/>
      </xdr:nvSpPr>
      <xdr:spPr>
        <a:xfrm>
          <a:off x="18735040" y="1046685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65177</xdr:rowOff>
    </xdr:from>
    <xdr:to>
      <xdr:col>107</xdr:col>
      <xdr:colOff>101600</xdr:colOff>
      <xdr:row>62</xdr:row>
      <xdr:rowOff>166777</xdr:rowOff>
    </xdr:to>
    <xdr:sp macro="" textlink="">
      <xdr:nvSpPr>
        <xdr:cNvPr id="636" name="フローチャート: 判断 635">
          <a:extLst>
            <a:ext uri="{FF2B5EF4-FFF2-40B4-BE49-F238E27FC236}">
              <a16:creationId xmlns:a16="http://schemas.microsoft.com/office/drawing/2014/main" id="{00000000-0008-0000-0E00-00007C020000}"/>
            </a:ext>
          </a:extLst>
        </xdr:cNvPr>
        <xdr:cNvSpPr/>
      </xdr:nvSpPr>
      <xdr:spPr>
        <a:xfrm>
          <a:off x="17937480" y="1045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72416</xdr:rowOff>
    </xdr:from>
    <xdr:to>
      <xdr:col>102</xdr:col>
      <xdr:colOff>165100</xdr:colOff>
      <xdr:row>63</xdr:row>
      <xdr:rowOff>2566</xdr:rowOff>
    </xdr:to>
    <xdr:sp macro="" textlink="">
      <xdr:nvSpPr>
        <xdr:cNvPr id="637" name="フローチャート: 判断 636">
          <a:extLst>
            <a:ext uri="{FF2B5EF4-FFF2-40B4-BE49-F238E27FC236}">
              <a16:creationId xmlns:a16="http://schemas.microsoft.com/office/drawing/2014/main" id="{00000000-0008-0000-0E00-00007D020000}"/>
            </a:ext>
          </a:extLst>
        </xdr:cNvPr>
        <xdr:cNvSpPr/>
      </xdr:nvSpPr>
      <xdr:spPr>
        <a:xfrm>
          <a:off x="17162780" y="104660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48946</xdr:rowOff>
    </xdr:from>
    <xdr:to>
      <xdr:col>98</xdr:col>
      <xdr:colOff>38100</xdr:colOff>
      <xdr:row>62</xdr:row>
      <xdr:rowOff>150546</xdr:rowOff>
    </xdr:to>
    <xdr:sp macro="" textlink="">
      <xdr:nvSpPr>
        <xdr:cNvPr id="638" name="フローチャート: 判断 637">
          <a:extLst>
            <a:ext uri="{FF2B5EF4-FFF2-40B4-BE49-F238E27FC236}">
              <a16:creationId xmlns:a16="http://schemas.microsoft.com/office/drawing/2014/main" id="{00000000-0008-0000-0E00-00007E020000}"/>
            </a:ext>
          </a:extLst>
        </xdr:cNvPr>
        <xdr:cNvSpPr/>
      </xdr:nvSpPr>
      <xdr:spPr>
        <a:xfrm>
          <a:off x="16388080" y="1044262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00000000-0008-0000-0E00-00007F020000}"/>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00000000-0008-0000-0E00-00008002000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00000000-0008-0000-0E00-000081020000}"/>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00000000-0008-0000-0E00-00008202000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E00-000083020000}"/>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22961</xdr:rowOff>
    </xdr:from>
    <xdr:to>
      <xdr:col>116</xdr:col>
      <xdr:colOff>114300</xdr:colOff>
      <xdr:row>63</xdr:row>
      <xdr:rowOff>124561</xdr:rowOff>
    </xdr:to>
    <xdr:sp macro="" textlink="">
      <xdr:nvSpPr>
        <xdr:cNvPr id="644" name="楕円 643">
          <a:extLst>
            <a:ext uri="{FF2B5EF4-FFF2-40B4-BE49-F238E27FC236}">
              <a16:creationId xmlns:a16="http://schemas.microsoft.com/office/drawing/2014/main" id="{00000000-0008-0000-0E00-000084020000}"/>
            </a:ext>
          </a:extLst>
        </xdr:cNvPr>
        <xdr:cNvSpPr/>
      </xdr:nvSpPr>
      <xdr:spPr>
        <a:xfrm>
          <a:off x="19458940" y="1058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109338</xdr:rowOff>
    </xdr:from>
    <xdr:ext cx="469744" cy="259045"/>
    <xdr:sp macro="" textlink="">
      <xdr:nvSpPr>
        <xdr:cNvPr id="645" name="【学校施設】&#10;一人当たり面積該当値テキスト">
          <a:extLst>
            <a:ext uri="{FF2B5EF4-FFF2-40B4-BE49-F238E27FC236}">
              <a16:creationId xmlns:a16="http://schemas.microsoft.com/office/drawing/2014/main" id="{00000000-0008-0000-0E00-000085020000}"/>
            </a:ext>
          </a:extLst>
        </xdr:cNvPr>
        <xdr:cNvSpPr txBox="1"/>
      </xdr:nvSpPr>
      <xdr:spPr>
        <a:xfrm>
          <a:off x="19547840" y="1050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147548</xdr:rowOff>
    </xdr:from>
    <xdr:to>
      <xdr:col>112</xdr:col>
      <xdr:colOff>38100</xdr:colOff>
      <xdr:row>62</xdr:row>
      <xdr:rowOff>77698</xdr:rowOff>
    </xdr:to>
    <xdr:sp macro="" textlink="">
      <xdr:nvSpPr>
        <xdr:cNvPr id="646" name="楕円 645">
          <a:extLst>
            <a:ext uri="{FF2B5EF4-FFF2-40B4-BE49-F238E27FC236}">
              <a16:creationId xmlns:a16="http://schemas.microsoft.com/office/drawing/2014/main" id="{00000000-0008-0000-0E00-000086020000}"/>
            </a:ext>
          </a:extLst>
        </xdr:cNvPr>
        <xdr:cNvSpPr/>
      </xdr:nvSpPr>
      <xdr:spPr>
        <a:xfrm>
          <a:off x="18735040" y="1037358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26898</xdr:rowOff>
    </xdr:from>
    <xdr:to>
      <xdr:col>116</xdr:col>
      <xdr:colOff>63500</xdr:colOff>
      <xdr:row>63</xdr:row>
      <xdr:rowOff>73761</xdr:rowOff>
    </xdr:to>
    <xdr:cxnSp macro="">
      <xdr:nvCxnSpPr>
        <xdr:cNvPr id="647" name="直線コネクタ 646">
          <a:extLst>
            <a:ext uri="{FF2B5EF4-FFF2-40B4-BE49-F238E27FC236}">
              <a16:creationId xmlns:a16="http://schemas.microsoft.com/office/drawing/2014/main" id="{00000000-0008-0000-0E00-000087020000}"/>
            </a:ext>
          </a:extLst>
        </xdr:cNvPr>
        <xdr:cNvCxnSpPr/>
      </xdr:nvCxnSpPr>
      <xdr:spPr>
        <a:xfrm>
          <a:off x="18778220" y="10420578"/>
          <a:ext cx="731520" cy="21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154330</xdr:rowOff>
    </xdr:from>
    <xdr:to>
      <xdr:col>107</xdr:col>
      <xdr:colOff>101600</xdr:colOff>
      <xdr:row>62</xdr:row>
      <xdr:rowOff>84480</xdr:rowOff>
    </xdr:to>
    <xdr:sp macro="" textlink="">
      <xdr:nvSpPr>
        <xdr:cNvPr id="648" name="楕円 647">
          <a:extLst>
            <a:ext uri="{FF2B5EF4-FFF2-40B4-BE49-F238E27FC236}">
              <a16:creationId xmlns:a16="http://schemas.microsoft.com/office/drawing/2014/main" id="{00000000-0008-0000-0E00-000088020000}"/>
            </a:ext>
          </a:extLst>
        </xdr:cNvPr>
        <xdr:cNvSpPr/>
      </xdr:nvSpPr>
      <xdr:spPr>
        <a:xfrm>
          <a:off x="17937480" y="103803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26898</xdr:rowOff>
    </xdr:from>
    <xdr:to>
      <xdr:col>111</xdr:col>
      <xdr:colOff>177800</xdr:colOff>
      <xdr:row>62</xdr:row>
      <xdr:rowOff>33680</xdr:rowOff>
    </xdr:to>
    <xdr:cxnSp macro="">
      <xdr:nvCxnSpPr>
        <xdr:cNvPr id="649" name="直線コネクタ 648">
          <a:extLst>
            <a:ext uri="{FF2B5EF4-FFF2-40B4-BE49-F238E27FC236}">
              <a16:creationId xmlns:a16="http://schemas.microsoft.com/office/drawing/2014/main" id="{00000000-0008-0000-0E00-000089020000}"/>
            </a:ext>
          </a:extLst>
        </xdr:cNvPr>
        <xdr:cNvCxnSpPr/>
      </xdr:nvCxnSpPr>
      <xdr:spPr>
        <a:xfrm flipV="1">
          <a:off x="17988280" y="10420578"/>
          <a:ext cx="789940" cy="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165905</xdr:rowOff>
    </xdr:from>
    <xdr:ext cx="469744" cy="259045"/>
    <xdr:sp macro="" textlink="">
      <xdr:nvSpPr>
        <xdr:cNvPr id="650" name="n_1aveValue【学校施設】&#10;一人当たり面積">
          <a:extLst>
            <a:ext uri="{FF2B5EF4-FFF2-40B4-BE49-F238E27FC236}">
              <a16:creationId xmlns:a16="http://schemas.microsoft.com/office/drawing/2014/main" id="{00000000-0008-0000-0E00-00008A020000}"/>
            </a:ext>
          </a:extLst>
        </xdr:cNvPr>
        <xdr:cNvSpPr txBox="1"/>
      </xdr:nvSpPr>
      <xdr:spPr>
        <a:xfrm>
          <a:off x="18561127" y="10559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157904</xdr:rowOff>
    </xdr:from>
    <xdr:ext cx="469744" cy="259045"/>
    <xdr:sp macro="" textlink="">
      <xdr:nvSpPr>
        <xdr:cNvPr id="651" name="n_2aveValue【学校施設】&#10;一人当たり面積">
          <a:extLst>
            <a:ext uri="{FF2B5EF4-FFF2-40B4-BE49-F238E27FC236}">
              <a16:creationId xmlns:a16="http://schemas.microsoft.com/office/drawing/2014/main" id="{00000000-0008-0000-0E00-00008B020000}"/>
            </a:ext>
          </a:extLst>
        </xdr:cNvPr>
        <xdr:cNvSpPr txBox="1"/>
      </xdr:nvSpPr>
      <xdr:spPr>
        <a:xfrm>
          <a:off x="17776267" y="10551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19093</xdr:rowOff>
    </xdr:from>
    <xdr:ext cx="469744" cy="259045"/>
    <xdr:sp macro="" textlink="">
      <xdr:nvSpPr>
        <xdr:cNvPr id="652" name="n_3aveValue【学校施設】&#10;一人当たり面積">
          <a:extLst>
            <a:ext uri="{FF2B5EF4-FFF2-40B4-BE49-F238E27FC236}">
              <a16:creationId xmlns:a16="http://schemas.microsoft.com/office/drawing/2014/main" id="{00000000-0008-0000-0E00-00008C020000}"/>
            </a:ext>
          </a:extLst>
        </xdr:cNvPr>
        <xdr:cNvSpPr txBox="1"/>
      </xdr:nvSpPr>
      <xdr:spPr>
        <a:xfrm>
          <a:off x="17001567" y="1024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167073</xdr:rowOff>
    </xdr:from>
    <xdr:ext cx="469744" cy="259045"/>
    <xdr:sp macro="" textlink="">
      <xdr:nvSpPr>
        <xdr:cNvPr id="653" name="n_4aveValue【学校施設】&#10;一人当たり面積">
          <a:extLst>
            <a:ext uri="{FF2B5EF4-FFF2-40B4-BE49-F238E27FC236}">
              <a16:creationId xmlns:a16="http://schemas.microsoft.com/office/drawing/2014/main" id="{00000000-0008-0000-0E00-00008D020000}"/>
            </a:ext>
          </a:extLst>
        </xdr:cNvPr>
        <xdr:cNvSpPr txBox="1"/>
      </xdr:nvSpPr>
      <xdr:spPr>
        <a:xfrm>
          <a:off x="16226867" y="10225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94225</xdr:rowOff>
    </xdr:from>
    <xdr:ext cx="469744" cy="259045"/>
    <xdr:sp macro="" textlink="">
      <xdr:nvSpPr>
        <xdr:cNvPr id="654" name="n_1mainValue【学校施設】&#10;一人当たり面積">
          <a:extLst>
            <a:ext uri="{FF2B5EF4-FFF2-40B4-BE49-F238E27FC236}">
              <a16:creationId xmlns:a16="http://schemas.microsoft.com/office/drawing/2014/main" id="{00000000-0008-0000-0E00-00008E020000}"/>
            </a:ext>
          </a:extLst>
        </xdr:cNvPr>
        <xdr:cNvSpPr txBox="1"/>
      </xdr:nvSpPr>
      <xdr:spPr>
        <a:xfrm>
          <a:off x="18561127" y="10152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101007</xdr:rowOff>
    </xdr:from>
    <xdr:ext cx="469744" cy="259045"/>
    <xdr:sp macro="" textlink="">
      <xdr:nvSpPr>
        <xdr:cNvPr id="655" name="n_2mainValue【学校施設】&#10;一人当たり面積">
          <a:extLst>
            <a:ext uri="{FF2B5EF4-FFF2-40B4-BE49-F238E27FC236}">
              <a16:creationId xmlns:a16="http://schemas.microsoft.com/office/drawing/2014/main" id="{00000000-0008-0000-0E00-00008F020000}"/>
            </a:ext>
          </a:extLst>
        </xdr:cNvPr>
        <xdr:cNvSpPr txBox="1"/>
      </xdr:nvSpPr>
      <xdr:spPr>
        <a:xfrm>
          <a:off x="17776267" y="1015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6" name="正方形/長方形 655">
          <a:extLst>
            <a:ext uri="{FF2B5EF4-FFF2-40B4-BE49-F238E27FC236}">
              <a16:creationId xmlns:a16="http://schemas.microsoft.com/office/drawing/2014/main" id="{00000000-0008-0000-0E00-00009002000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7" name="正方形/長方形 656">
          <a:extLst>
            <a:ext uri="{FF2B5EF4-FFF2-40B4-BE49-F238E27FC236}">
              <a16:creationId xmlns:a16="http://schemas.microsoft.com/office/drawing/2014/main" id="{00000000-0008-0000-0E00-00009102000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8" name="正方形/長方形 657">
          <a:extLst>
            <a:ext uri="{FF2B5EF4-FFF2-40B4-BE49-F238E27FC236}">
              <a16:creationId xmlns:a16="http://schemas.microsoft.com/office/drawing/2014/main" id="{00000000-0008-0000-0E00-00009202000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9" name="正方形/長方形 658">
          <a:extLst>
            <a:ext uri="{FF2B5EF4-FFF2-40B4-BE49-F238E27FC236}">
              <a16:creationId xmlns:a16="http://schemas.microsoft.com/office/drawing/2014/main" id="{00000000-0008-0000-0E00-00009302000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0" name="正方形/長方形 659">
          <a:extLst>
            <a:ext uri="{FF2B5EF4-FFF2-40B4-BE49-F238E27FC236}">
              <a16:creationId xmlns:a16="http://schemas.microsoft.com/office/drawing/2014/main" id="{00000000-0008-0000-0E00-00009402000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1" name="正方形/長方形 660">
          <a:extLst>
            <a:ext uri="{FF2B5EF4-FFF2-40B4-BE49-F238E27FC236}">
              <a16:creationId xmlns:a16="http://schemas.microsoft.com/office/drawing/2014/main" id="{00000000-0008-0000-0E00-00009502000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2" name="正方形/長方形 661">
          <a:extLst>
            <a:ext uri="{FF2B5EF4-FFF2-40B4-BE49-F238E27FC236}">
              <a16:creationId xmlns:a16="http://schemas.microsoft.com/office/drawing/2014/main" id="{00000000-0008-0000-0E00-00009602000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3" name="正方形/長方形 662">
          <a:extLst>
            <a:ext uri="{FF2B5EF4-FFF2-40B4-BE49-F238E27FC236}">
              <a16:creationId xmlns:a16="http://schemas.microsoft.com/office/drawing/2014/main" id="{00000000-0008-0000-0E00-000097020000}"/>
            </a:ext>
          </a:extLst>
        </xdr:cNvPr>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64" name="正方形/長方形 663">
          <a:extLst>
            <a:ext uri="{FF2B5EF4-FFF2-40B4-BE49-F238E27FC236}">
              <a16:creationId xmlns:a16="http://schemas.microsoft.com/office/drawing/2014/main" id="{00000000-0008-0000-0E00-00009802000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5" name="正方形/長方形 664">
          <a:extLst>
            <a:ext uri="{FF2B5EF4-FFF2-40B4-BE49-F238E27FC236}">
              <a16:creationId xmlns:a16="http://schemas.microsoft.com/office/drawing/2014/main" id="{00000000-0008-0000-0E00-00009902000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6" name="正方形/長方形 665">
          <a:extLst>
            <a:ext uri="{FF2B5EF4-FFF2-40B4-BE49-F238E27FC236}">
              <a16:creationId xmlns:a16="http://schemas.microsoft.com/office/drawing/2014/main" id="{00000000-0008-0000-0E00-00009A02000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7" name="正方形/長方形 666">
          <a:extLst>
            <a:ext uri="{FF2B5EF4-FFF2-40B4-BE49-F238E27FC236}">
              <a16:creationId xmlns:a16="http://schemas.microsoft.com/office/drawing/2014/main" id="{00000000-0008-0000-0E00-00009B02000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8" name="正方形/長方形 667">
          <a:extLst>
            <a:ext uri="{FF2B5EF4-FFF2-40B4-BE49-F238E27FC236}">
              <a16:creationId xmlns:a16="http://schemas.microsoft.com/office/drawing/2014/main" id="{00000000-0008-0000-0E00-00009C02000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9" name="正方形/長方形 668">
          <a:extLst>
            <a:ext uri="{FF2B5EF4-FFF2-40B4-BE49-F238E27FC236}">
              <a16:creationId xmlns:a16="http://schemas.microsoft.com/office/drawing/2014/main" id="{00000000-0008-0000-0E00-00009D02000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0" name="正方形/長方形 669">
          <a:extLst>
            <a:ext uri="{FF2B5EF4-FFF2-40B4-BE49-F238E27FC236}">
              <a16:creationId xmlns:a16="http://schemas.microsoft.com/office/drawing/2014/main" id="{00000000-0008-0000-0E00-00009E02000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1" name="正方形/長方形 670">
          <a:extLst>
            <a:ext uri="{FF2B5EF4-FFF2-40B4-BE49-F238E27FC236}">
              <a16:creationId xmlns:a16="http://schemas.microsoft.com/office/drawing/2014/main" id="{00000000-0008-0000-0E00-00009F020000}"/>
            </a:ext>
          </a:extLst>
        </xdr:cNvPr>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72" name="正方形/長方形 671">
          <a:extLst>
            <a:ext uri="{FF2B5EF4-FFF2-40B4-BE49-F238E27FC236}">
              <a16:creationId xmlns:a16="http://schemas.microsoft.com/office/drawing/2014/main" id="{00000000-0008-0000-0E00-0000A002000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3" name="正方形/長方形 672">
          <a:extLst>
            <a:ext uri="{FF2B5EF4-FFF2-40B4-BE49-F238E27FC236}">
              <a16:creationId xmlns:a16="http://schemas.microsoft.com/office/drawing/2014/main" id="{00000000-0008-0000-0E00-0000A102000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4" name="正方形/長方形 673">
          <a:extLst>
            <a:ext uri="{FF2B5EF4-FFF2-40B4-BE49-F238E27FC236}">
              <a16:creationId xmlns:a16="http://schemas.microsoft.com/office/drawing/2014/main" id="{00000000-0008-0000-0E00-0000A202000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5" name="正方形/長方形 674">
          <a:extLst>
            <a:ext uri="{FF2B5EF4-FFF2-40B4-BE49-F238E27FC236}">
              <a16:creationId xmlns:a16="http://schemas.microsoft.com/office/drawing/2014/main" id="{00000000-0008-0000-0E00-0000A302000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6" name="正方形/長方形 675">
          <a:extLst>
            <a:ext uri="{FF2B5EF4-FFF2-40B4-BE49-F238E27FC236}">
              <a16:creationId xmlns:a16="http://schemas.microsoft.com/office/drawing/2014/main" id="{00000000-0008-0000-0E00-0000A402000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7" name="正方形/長方形 676">
          <a:extLst>
            <a:ext uri="{FF2B5EF4-FFF2-40B4-BE49-F238E27FC236}">
              <a16:creationId xmlns:a16="http://schemas.microsoft.com/office/drawing/2014/main" id="{00000000-0008-0000-0E00-0000A502000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8" name="正方形/長方形 677">
          <a:extLst>
            <a:ext uri="{FF2B5EF4-FFF2-40B4-BE49-F238E27FC236}">
              <a16:creationId xmlns:a16="http://schemas.microsoft.com/office/drawing/2014/main" id="{00000000-0008-0000-0E00-0000A602000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9" name="正方形/長方形 678">
          <a:extLst>
            <a:ext uri="{FF2B5EF4-FFF2-40B4-BE49-F238E27FC236}">
              <a16:creationId xmlns:a16="http://schemas.microsoft.com/office/drawing/2014/main" id="{00000000-0008-0000-0E00-0000A7020000}"/>
            </a:ext>
          </a:extLst>
        </xdr:cNvPr>
        <xdr:cNvSpPr/>
      </xdr:nvSpPr>
      <xdr:spPr>
        <a:xfrm>
          <a:off x="1096010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80" name="正方形/長方形 679">
          <a:extLst>
            <a:ext uri="{FF2B5EF4-FFF2-40B4-BE49-F238E27FC236}">
              <a16:creationId xmlns:a16="http://schemas.microsoft.com/office/drawing/2014/main" id="{00000000-0008-0000-0E00-0000A802000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1" name="正方形/長方形 680">
          <a:extLst>
            <a:ext uri="{FF2B5EF4-FFF2-40B4-BE49-F238E27FC236}">
              <a16:creationId xmlns:a16="http://schemas.microsoft.com/office/drawing/2014/main" id="{00000000-0008-0000-0E00-0000A902000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2" name="正方形/長方形 681">
          <a:extLst>
            <a:ext uri="{FF2B5EF4-FFF2-40B4-BE49-F238E27FC236}">
              <a16:creationId xmlns:a16="http://schemas.microsoft.com/office/drawing/2014/main" id="{00000000-0008-0000-0E00-0000AA02000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3" name="正方形/長方形 682">
          <a:extLst>
            <a:ext uri="{FF2B5EF4-FFF2-40B4-BE49-F238E27FC236}">
              <a16:creationId xmlns:a16="http://schemas.microsoft.com/office/drawing/2014/main" id="{00000000-0008-0000-0E00-0000AB02000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4" name="正方形/長方形 683">
          <a:extLst>
            <a:ext uri="{FF2B5EF4-FFF2-40B4-BE49-F238E27FC236}">
              <a16:creationId xmlns:a16="http://schemas.microsoft.com/office/drawing/2014/main" id="{00000000-0008-0000-0E00-0000AC02000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5" name="正方形/長方形 684">
          <a:extLst>
            <a:ext uri="{FF2B5EF4-FFF2-40B4-BE49-F238E27FC236}">
              <a16:creationId xmlns:a16="http://schemas.microsoft.com/office/drawing/2014/main" id="{00000000-0008-0000-0E00-0000AD02000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6" name="正方形/長方形 685">
          <a:extLst>
            <a:ext uri="{FF2B5EF4-FFF2-40B4-BE49-F238E27FC236}">
              <a16:creationId xmlns:a16="http://schemas.microsoft.com/office/drawing/2014/main" id="{00000000-0008-0000-0E00-0000AE02000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7" name="正方形/長方形 686">
          <a:extLst>
            <a:ext uri="{FF2B5EF4-FFF2-40B4-BE49-F238E27FC236}">
              <a16:creationId xmlns:a16="http://schemas.microsoft.com/office/drawing/2014/main" id="{00000000-0008-0000-0E00-0000AF020000}"/>
            </a:ext>
          </a:extLst>
        </xdr:cNvPr>
        <xdr:cNvSpPr/>
      </xdr:nvSpPr>
      <xdr:spPr>
        <a:xfrm>
          <a:off x="1609344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88" name="正方形/長方形 687">
          <a:extLst>
            <a:ext uri="{FF2B5EF4-FFF2-40B4-BE49-F238E27FC236}">
              <a16:creationId xmlns:a16="http://schemas.microsoft.com/office/drawing/2014/main" id="{00000000-0008-0000-0E00-0000B00200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9" name="正方形/長方形 688">
          <a:extLst>
            <a:ext uri="{FF2B5EF4-FFF2-40B4-BE49-F238E27FC236}">
              <a16:creationId xmlns:a16="http://schemas.microsoft.com/office/drawing/2014/main" id="{00000000-0008-0000-0E00-0000B102000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0" name="テキスト ボックス 689">
          <a:extLst>
            <a:ext uri="{FF2B5EF4-FFF2-40B4-BE49-F238E27FC236}">
              <a16:creationId xmlns:a16="http://schemas.microsoft.com/office/drawing/2014/main" id="{00000000-0008-0000-0E00-0000B202000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本村の有形固定資産減価償却率は、類似団体平均値と比べ、道路、港湾・漁港、学校施設が高い水準である。一方、橋りょう・トンネル、公営住宅、認定こども園・幼稚園・保育所は低い水準にある。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また、一人当たり延長および床面積を見ると、全ての類型で類似団体平均値を下回っている。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有形固定資産減価償却率が高い主な要因としては、限られた財源を最大限有効に活用するため、施設の改修・更新する施設の優先順位を随時設定し実施しており、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年噴火災害からの帰島に伴い村営住宅を整備したことに加え保育園の整備を優先して実施したためである。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一人当たりの延長及び床面積が少ない要因は、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年噴火災害避難の長期化に伴う人口減少により、各種施設の統廃合を行ったためである。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今後、減価償却率の高い学校施設等の更新や、火山ガスや塩害等による老朽化が著しい施設管理経費の増加が懸念される。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東京都三宅村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2,362
2,331
55.26
4,750,084
4,553,200
196,884
1,899,656
3,509,266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67056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F00-00002900000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F00-00002A00000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F00-00002B00000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F00-00002C00000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F00-00002D00000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F00-00002E00000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F00-00002F00000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F00-000030000000}"/>
            </a:ext>
          </a:extLst>
        </xdr:cNvPr>
        <xdr:cNvSpPr/>
      </xdr:nvSpPr>
      <xdr:spPr>
        <a:xfrm>
          <a:off x="582676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F00-00003100000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F00-00003200000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F00-00003300000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F00-00003400000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F00-00003500000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F00-00003600000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F00-00003700000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F00-00003800000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F00-00003900000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F00-00003B000000}"/>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00000000-0008-0000-0F00-00003D000000}"/>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00000000-0008-0000-0F00-00003F000000}"/>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00000000-0008-0000-0F00-000040000000}"/>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00000000-0008-0000-0F00-000041000000}"/>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00000000-0008-0000-0F00-000042000000}"/>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00000000-0008-0000-0F00-000044000000}"/>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00000000-0008-0000-0F00-000046000000}"/>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00000000-0008-0000-0F00-00004800000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00000000-0008-0000-0F00-00004900000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169817</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00000000-0008-0000-0F00-00004A000000}"/>
            </a:ext>
          </a:extLst>
        </xdr:cNvPr>
        <xdr:cNvCxnSpPr/>
      </xdr:nvCxnSpPr>
      <xdr:spPr>
        <a:xfrm flipV="1">
          <a:off x="4086225" y="939001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00000000-0008-0000-0F00-00004B000000}"/>
            </a:ext>
          </a:extLst>
        </xdr:cNvPr>
        <xdr:cNvSpPr txBox="1"/>
      </xdr:nvSpPr>
      <xdr:spPr>
        <a:xfrm>
          <a:off x="4124960" y="108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a:off x="402082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116494</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00000000-0008-0000-0F00-00004D000000}"/>
            </a:ext>
          </a:extLst>
        </xdr:cNvPr>
        <xdr:cNvSpPr txBox="1"/>
      </xdr:nvSpPr>
      <xdr:spPr>
        <a:xfrm>
          <a:off x="4124960" y="91690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169817</xdr:rowOff>
    </xdr:from>
    <xdr:to>
      <xdr:col>24</xdr:col>
      <xdr:colOff>152400</xdr:colOff>
      <xdr:row>55</xdr:row>
      <xdr:rowOff>169817</xdr:rowOff>
    </xdr:to>
    <xdr:cxnSp macro="">
      <xdr:nvCxnSpPr>
        <xdr:cNvPr id="78" name="直線コネクタ 77">
          <a:extLst>
            <a:ext uri="{FF2B5EF4-FFF2-40B4-BE49-F238E27FC236}">
              <a16:creationId xmlns:a16="http://schemas.microsoft.com/office/drawing/2014/main" id="{00000000-0008-0000-0F00-00004E000000}"/>
            </a:ext>
          </a:extLst>
        </xdr:cNvPr>
        <xdr:cNvCxnSpPr/>
      </xdr:nvCxnSpPr>
      <xdr:spPr>
        <a:xfrm>
          <a:off x="4020820" y="93900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103976</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00000000-0008-0000-0F00-00004F000000}"/>
            </a:ext>
          </a:extLst>
        </xdr:cNvPr>
        <xdr:cNvSpPr txBox="1"/>
      </xdr:nvSpPr>
      <xdr:spPr>
        <a:xfrm>
          <a:off x="4124960" y="10162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80" name="フローチャート: 判断 79">
          <a:extLst>
            <a:ext uri="{FF2B5EF4-FFF2-40B4-BE49-F238E27FC236}">
              <a16:creationId xmlns:a16="http://schemas.microsoft.com/office/drawing/2014/main" id="{00000000-0008-0000-0F00-000050000000}"/>
            </a:ext>
          </a:extLst>
        </xdr:cNvPr>
        <xdr:cNvSpPr/>
      </xdr:nvSpPr>
      <xdr:spPr>
        <a:xfrm>
          <a:off x="4036060" y="1018394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151674</xdr:rowOff>
    </xdr:from>
    <xdr:to>
      <xdr:col>20</xdr:col>
      <xdr:colOff>38100</xdr:colOff>
      <xdr:row>61</xdr:row>
      <xdr:rowOff>81824</xdr:rowOff>
    </xdr:to>
    <xdr:sp macro="" textlink="">
      <xdr:nvSpPr>
        <xdr:cNvPr id="81" name="フローチャート: 判断 80">
          <a:extLst>
            <a:ext uri="{FF2B5EF4-FFF2-40B4-BE49-F238E27FC236}">
              <a16:creationId xmlns:a16="http://schemas.microsoft.com/office/drawing/2014/main" id="{00000000-0008-0000-0F00-000051000000}"/>
            </a:ext>
          </a:extLst>
        </xdr:cNvPr>
        <xdr:cNvSpPr/>
      </xdr:nvSpPr>
      <xdr:spPr>
        <a:xfrm>
          <a:off x="3312160" y="1021007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135346</xdr:rowOff>
    </xdr:from>
    <xdr:to>
      <xdr:col>15</xdr:col>
      <xdr:colOff>101600</xdr:colOff>
      <xdr:row>61</xdr:row>
      <xdr:rowOff>65496</xdr:rowOff>
    </xdr:to>
    <xdr:sp macro="" textlink="">
      <xdr:nvSpPr>
        <xdr:cNvPr id="82" name="フローチャート: 判断 81">
          <a:extLst>
            <a:ext uri="{FF2B5EF4-FFF2-40B4-BE49-F238E27FC236}">
              <a16:creationId xmlns:a16="http://schemas.microsoft.com/office/drawing/2014/main" id="{00000000-0008-0000-0F00-000052000000}"/>
            </a:ext>
          </a:extLst>
        </xdr:cNvPr>
        <xdr:cNvSpPr/>
      </xdr:nvSpPr>
      <xdr:spPr>
        <a:xfrm>
          <a:off x="2514600" y="101937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9616</xdr:rowOff>
    </xdr:from>
    <xdr:to>
      <xdr:col>10</xdr:col>
      <xdr:colOff>165100</xdr:colOff>
      <xdr:row>61</xdr:row>
      <xdr:rowOff>111216</xdr:rowOff>
    </xdr:to>
    <xdr:sp macro="" textlink="">
      <xdr:nvSpPr>
        <xdr:cNvPr id="83" name="フローチャート: 判断 82">
          <a:extLst>
            <a:ext uri="{FF2B5EF4-FFF2-40B4-BE49-F238E27FC236}">
              <a16:creationId xmlns:a16="http://schemas.microsoft.com/office/drawing/2014/main" id="{00000000-0008-0000-0F00-000053000000}"/>
            </a:ext>
          </a:extLst>
        </xdr:cNvPr>
        <xdr:cNvSpPr/>
      </xdr:nvSpPr>
      <xdr:spPr>
        <a:xfrm>
          <a:off x="1739900" y="1023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47172</xdr:rowOff>
    </xdr:from>
    <xdr:to>
      <xdr:col>6</xdr:col>
      <xdr:colOff>38100</xdr:colOff>
      <xdr:row>61</xdr:row>
      <xdr:rowOff>148772</xdr:rowOff>
    </xdr:to>
    <xdr:sp macro="" textlink="">
      <xdr:nvSpPr>
        <xdr:cNvPr id="84" name="フローチャート: 判断 83">
          <a:extLst>
            <a:ext uri="{FF2B5EF4-FFF2-40B4-BE49-F238E27FC236}">
              <a16:creationId xmlns:a16="http://schemas.microsoft.com/office/drawing/2014/main" id="{00000000-0008-0000-0F00-000054000000}"/>
            </a:ext>
          </a:extLst>
        </xdr:cNvPr>
        <xdr:cNvSpPr/>
      </xdr:nvSpPr>
      <xdr:spPr>
        <a:xfrm>
          <a:off x="965200" y="1027321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F00-00005500000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F00-00005600000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F00-00005700000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F00-00005800000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0000000-0008-0000-0F00-00005900000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34109</xdr:rowOff>
    </xdr:from>
    <xdr:to>
      <xdr:col>24</xdr:col>
      <xdr:colOff>114300</xdr:colOff>
      <xdr:row>60</xdr:row>
      <xdr:rowOff>135709</xdr:rowOff>
    </xdr:to>
    <xdr:sp macro="" textlink="">
      <xdr:nvSpPr>
        <xdr:cNvPr id="90" name="楕円 89">
          <a:extLst>
            <a:ext uri="{FF2B5EF4-FFF2-40B4-BE49-F238E27FC236}">
              <a16:creationId xmlns:a16="http://schemas.microsoft.com/office/drawing/2014/main" id="{00000000-0008-0000-0F00-00005A000000}"/>
            </a:ext>
          </a:extLst>
        </xdr:cNvPr>
        <xdr:cNvSpPr/>
      </xdr:nvSpPr>
      <xdr:spPr>
        <a:xfrm>
          <a:off x="4036060" y="1009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56986</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00000000-0008-0000-0F00-00005B000000}"/>
            </a:ext>
          </a:extLst>
        </xdr:cNvPr>
        <xdr:cNvSpPr txBox="1"/>
      </xdr:nvSpPr>
      <xdr:spPr>
        <a:xfrm>
          <a:off x="4124960" y="994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6350</xdr:rowOff>
    </xdr:from>
    <xdr:to>
      <xdr:col>20</xdr:col>
      <xdr:colOff>38100</xdr:colOff>
      <xdr:row>60</xdr:row>
      <xdr:rowOff>107950</xdr:rowOff>
    </xdr:to>
    <xdr:sp macro="" textlink="">
      <xdr:nvSpPr>
        <xdr:cNvPr id="92" name="楕円 91">
          <a:extLst>
            <a:ext uri="{FF2B5EF4-FFF2-40B4-BE49-F238E27FC236}">
              <a16:creationId xmlns:a16="http://schemas.microsoft.com/office/drawing/2014/main" id="{00000000-0008-0000-0F00-00005C000000}"/>
            </a:ext>
          </a:extLst>
        </xdr:cNvPr>
        <xdr:cNvSpPr/>
      </xdr:nvSpPr>
      <xdr:spPr>
        <a:xfrm>
          <a:off x="3312160" y="100647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57150</xdr:rowOff>
    </xdr:from>
    <xdr:to>
      <xdr:col>24</xdr:col>
      <xdr:colOff>63500</xdr:colOff>
      <xdr:row>60</xdr:row>
      <xdr:rowOff>84909</xdr:rowOff>
    </xdr:to>
    <xdr:cxnSp macro="">
      <xdr:nvCxnSpPr>
        <xdr:cNvPr id="93" name="直線コネクタ 92">
          <a:extLst>
            <a:ext uri="{FF2B5EF4-FFF2-40B4-BE49-F238E27FC236}">
              <a16:creationId xmlns:a16="http://schemas.microsoft.com/office/drawing/2014/main" id="{00000000-0008-0000-0F00-00005D000000}"/>
            </a:ext>
          </a:extLst>
        </xdr:cNvPr>
        <xdr:cNvCxnSpPr/>
      </xdr:nvCxnSpPr>
      <xdr:spPr>
        <a:xfrm>
          <a:off x="3355340" y="10115550"/>
          <a:ext cx="73152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65133</xdr:rowOff>
    </xdr:from>
    <xdr:to>
      <xdr:col>15</xdr:col>
      <xdr:colOff>101600</xdr:colOff>
      <xdr:row>57</xdr:row>
      <xdr:rowOff>166733</xdr:rowOff>
    </xdr:to>
    <xdr:sp macro="" textlink="">
      <xdr:nvSpPr>
        <xdr:cNvPr id="94" name="楕円 93">
          <a:extLst>
            <a:ext uri="{FF2B5EF4-FFF2-40B4-BE49-F238E27FC236}">
              <a16:creationId xmlns:a16="http://schemas.microsoft.com/office/drawing/2014/main" id="{00000000-0008-0000-0F00-00005E000000}"/>
            </a:ext>
          </a:extLst>
        </xdr:cNvPr>
        <xdr:cNvSpPr/>
      </xdr:nvSpPr>
      <xdr:spPr>
        <a:xfrm>
          <a:off x="2514600" y="962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115933</xdr:rowOff>
    </xdr:from>
    <xdr:to>
      <xdr:col>19</xdr:col>
      <xdr:colOff>177800</xdr:colOff>
      <xdr:row>60</xdr:row>
      <xdr:rowOff>57150</xdr:rowOff>
    </xdr:to>
    <xdr:cxnSp macro="">
      <xdr:nvCxnSpPr>
        <xdr:cNvPr id="95" name="直線コネクタ 94">
          <a:extLst>
            <a:ext uri="{FF2B5EF4-FFF2-40B4-BE49-F238E27FC236}">
              <a16:creationId xmlns:a16="http://schemas.microsoft.com/office/drawing/2014/main" id="{00000000-0008-0000-0F00-00005F000000}"/>
            </a:ext>
          </a:extLst>
        </xdr:cNvPr>
        <xdr:cNvCxnSpPr/>
      </xdr:nvCxnSpPr>
      <xdr:spPr>
        <a:xfrm>
          <a:off x="2565400" y="9671413"/>
          <a:ext cx="789940" cy="44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72951</xdr:rowOff>
    </xdr:from>
    <xdr:ext cx="405111" cy="259045"/>
    <xdr:sp macro="" textlink="">
      <xdr:nvSpPr>
        <xdr:cNvPr id="96" name="n_1aveValue【体育館・プール】&#10;有形固定資産減価償却率">
          <a:extLst>
            <a:ext uri="{FF2B5EF4-FFF2-40B4-BE49-F238E27FC236}">
              <a16:creationId xmlns:a16="http://schemas.microsoft.com/office/drawing/2014/main" id="{00000000-0008-0000-0F00-000060000000}"/>
            </a:ext>
          </a:extLst>
        </xdr:cNvPr>
        <xdr:cNvSpPr txBox="1"/>
      </xdr:nvSpPr>
      <xdr:spPr>
        <a:xfrm>
          <a:off x="3170564" y="10298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56623</xdr:rowOff>
    </xdr:from>
    <xdr:ext cx="405111" cy="259045"/>
    <xdr:sp macro="" textlink="">
      <xdr:nvSpPr>
        <xdr:cNvPr id="97" name="n_2aveValue【体育館・プール】&#10;有形固定資産減価償却率">
          <a:extLst>
            <a:ext uri="{FF2B5EF4-FFF2-40B4-BE49-F238E27FC236}">
              <a16:creationId xmlns:a16="http://schemas.microsoft.com/office/drawing/2014/main" id="{00000000-0008-0000-0F00-000061000000}"/>
            </a:ext>
          </a:extLst>
        </xdr:cNvPr>
        <xdr:cNvSpPr txBox="1"/>
      </xdr:nvSpPr>
      <xdr:spPr>
        <a:xfrm>
          <a:off x="2385704" y="10282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127743</xdr:rowOff>
    </xdr:from>
    <xdr:ext cx="405111" cy="259045"/>
    <xdr:sp macro="" textlink="">
      <xdr:nvSpPr>
        <xdr:cNvPr id="98" name="n_3aveValue【体育館・プール】&#10;有形固定資産減価償却率">
          <a:extLst>
            <a:ext uri="{FF2B5EF4-FFF2-40B4-BE49-F238E27FC236}">
              <a16:creationId xmlns:a16="http://schemas.microsoft.com/office/drawing/2014/main" id="{00000000-0008-0000-0F00-000062000000}"/>
            </a:ext>
          </a:extLst>
        </xdr:cNvPr>
        <xdr:cNvSpPr txBox="1"/>
      </xdr:nvSpPr>
      <xdr:spPr>
        <a:xfrm>
          <a:off x="1611004" y="10018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165299</xdr:rowOff>
    </xdr:from>
    <xdr:ext cx="405111" cy="259045"/>
    <xdr:sp macro="" textlink="">
      <xdr:nvSpPr>
        <xdr:cNvPr id="99" name="n_4aveValue【体育館・プール】&#10;有形固定資産減価償却率">
          <a:extLst>
            <a:ext uri="{FF2B5EF4-FFF2-40B4-BE49-F238E27FC236}">
              <a16:creationId xmlns:a16="http://schemas.microsoft.com/office/drawing/2014/main" id="{00000000-0008-0000-0F00-000063000000}"/>
            </a:ext>
          </a:extLst>
        </xdr:cNvPr>
        <xdr:cNvSpPr txBox="1"/>
      </xdr:nvSpPr>
      <xdr:spPr>
        <a:xfrm>
          <a:off x="836304" y="10056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124477</xdr:rowOff>
    </xdr:from>
    <xdr:ext cx="405111" cy="259045"/>
    <xdr:sp macro="" textlink="">
      <xdr:nvSpPr>
        <xdr:cNvPr id="100" name="n_1mainValue【体育館・プール】&#10;有形固定資産減価償却率">
          <a:extLst>
            <a:ext uri="{FF2B5EF4-FFF2-40B4-BE49-F238E27FC236}">
              <a16:creationId xmlns:a16="http://schemas.microsoft.com/office/drawing/2014/main" id="{00000000-0008-0000-0F00-000064000000}"/>
            </a:ext>
          </a:extLst>
        </xdr:cNvPr>
        <xdr:cNvSpPr txBox="1"/>
      </xdr:nvSpPr>
      <xdr:spPr>
        <a:xfrm>
          <a:off x="317056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11810</xdr:rowOff>
    </xdr:from>
    <xdr:ext cx="405111" cy="259045"/>
    <xdr:sp macro="" textlink="">
      <xdr:nvSpPr>
        <xdr:cNvPr id="101" name="n_2mainValue【体育館・プール】&#10;有形固定資産減価償却率">
          <a:extLst>
            <a:ext uri="{FF2B5EF4-FFF2-40B4-BE49-F238E27FC236}">
              <a16:creationId xmlns:a16="http://schemas.microsoft.com/office/drawing/2014/main" id="{00000000-0008-0000-0F00-000065000000}"/>
            </a:ext>
          </a:extLst>
        </xdr:cNvPr>
        <xdr:cNvSpPr txBox="1"/>
      </xdr:nvSpPr>
      <xdr:spPr>
        <a:xfrm>
          <a:off x="2385704" y="9399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2" name="正方形/長方形 101">
          <a:extLst>
            <a:ext uri="{FF2B5EF4-FFF2-40B4-BE49-F238E27FC236}">
              <a16:creationId xmlns:a16="http://schemas.microsoft.com/office/drawing/2014/main" id="{00000000-0008-0000-0F00-00006600000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3" name="正方形/長方形 102">
          <a:extLst>
            <a:ext uri="{FF2B5EF4-FFF2-40B4-BE49-F238E27FC236}">
              <a16:creationId xmlns:a16="http://schemas.microsoft.com/office/drawing/2014/main" id="{00000000-0008-0000-0F00-00006700000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4" name="正方形/長方形 103">
          <a:extLst>
            <a:ext uri="{FF2B5EF4-FFF2-40B4-BE49-F238E27FC236}">
              <a16:creationId xmlns:a16="http://schemas.microsoft.com/office/drawing/2014/main" id="{00000000-0008-0000-0F00-00006800000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5" name="正方形/長方形 104">
          <a:extLst>
            <a:ext uri="{FF2B5EF4-FFF2-40B4-BE49-F238E27FC236}">
              <a16:creationId xmlns:a16="http://schemas.microsoft.com/office/drawing/2014/main" id="{00000000-0008-0000-0F00-00006900000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6" name="正方形/長方形 105">
          <a:extLst>
            <a:ext uri="{FF2B5EF4-FFF2-40B4-BE49-F238E27FC236}">
              <a16:creationId xmlns:a16="http://schemas.microsoft.com/office/drawing/2014/main" id="{00000000-0008-0000-0F00-00006A00000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7" name="正方形/長方形 106">
          <a:extLst>
            <a:ext uri="{FF2B5EF4-FFF2-40B4-BE49-F238E27FC236}">
              <a16:creationId xmlns:a16="http://schemas.microsoft.com/office/drawing/2014/main" id="{00000000-0008-0000-0F00-00006B00000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8" name="正方形/長方形 107">
          <a:extLst>
            <a:ext uri="{FF2B5EF4-FFF2-40B4-BE49-F238E27FC236}">
              <a16:creationId xmlns:a16="http://schemas.microsoft.com/office/drawing/2014/main" id="{00000000-0008-0000-0F00-00006C00000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9" name="正方形/長方形 108">
          <a:extLst>
            <a:ext uri="{FF2B5EF4-FFF2-40B4-BE49-F238E27FC236}">
              <a16:creationId xmlns:a16="http://schemas.microsoft.com/office/drawing/2014/main" id="{00000000-0008-0000-0F00-00006D00000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0" name="テキスト ボックス 109">
          <a:extLst>
            <a:ext uri="{FF2B5EF4-FFF2-40B4-BE49-F238E27FC236}">
              <a16:creationId xmlns:a16="http://schemas.microsoft.com/office/drawing/2014/main" id="{00000000-0008-0000-0F00-00006E00000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1" name="直線コネクタ 110">
          <a:extLst>
            <a:ext uri="{FF2B5EF4-FFF2-40B4-BE49-F238E27FC236}">
              <a16:creationId xmlns:a16="http://schemas.microsoft.com/office/drawing/2014/main" id="{00000000-0008-0000-0F00-00006F000000}"/>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540530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15" name="テキスト ボックス 114">
          <a:extLst>
            <a:ext uri="{FF2B5EF4-FFF2-40B4-BE49-F238E27FC236}">
              <a16:creationId xmlns:a16="http://schemas.microsoft.com/office/drawing/2014/main" id="{00000000-0008-0000-0F00-000073000000}"/>
            </a:ext>
          </a:extLst>
        </xdr:cNvPr>
        <xdr:cNvSpPr txBox="1"/>
      </xdr:nvSpPr>
      <xdr:spPr>
        <a:xfrm>
          <a:off x="540530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16" name="直線コネクタ 115">
          <a:extLst>
            <a:ext uri="{FF2B5EF4-FFF2-40B4-BE49-F238E27FC236}">
              <a16:creationId xmlns:a16="http://schemas.microsoft.com/office/drawing/2014/main" id="{00000000-0008-0000-0F00-000074000000}"/>
            </a:ext>
          </a:extLst>
        </xdr:cNvPr>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117" name="テキスト ボックス 116">
          <a:extLst>
            <a:ext uri="{FF2B5EF4-FFF2-40B4-BE49-F238E27FC236}">
              <a16:creationId xmlns:a16="http://schemas.microsoft.com/office/drawing/2014/main" id="{00000000-0008-0000-0F00-000075000000}"/>
            </a:ext>
          </a:extLst>
        </xdr:cNvPr>
        <xdr:cNvSpPr txBox="1"/>
      </xdr:nvSpPr>
      <xdr:spPr>
        <a:xfrm>
          <a:off x="5364041" y="96990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18" name="直線コネクタ 117">
          <a:extLst>
            <a:ext uri="{FF2B5EF4-FFF2-40B4-BE49-F238E27FC236}">
              <a16:creationId xmlns:a16="http://schemas.microsoft.com/office/drawing/2014/main" id="{00000000-0008-0000-0F00-000076000000}"/>
            </a:ext>
          </a:extLst>
        </xdr:cNvPr>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119" name="テキスト ボックス 118">
          <a:extLst>
            <a:ext uri="{FF2B5EF4-FFF2-40B4-BE49-F238E27FC236}">
              <a16:creationId xmlns:a16="http://schemas.microsoft.com/office/drawing/2014/main" id="{00000000-0008-0000-0F00-000077000000}"/>
            </a:ext>
          </a:extLst>
        </xdr:cNvPr>
        <xdr:cNvSpPr txBox="1"/>
      </xdr:nvSpPr>
      <xdr:spPr>
        <a:xfrm>
          <a:off x="5364041" y="92494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0" name="直線コネクタ 119">
          <a:extLst>
            <a:ext uri="{FF2B5EF4-FFF2-40B4-BE49-F238E27FC236}">
              <a16:creationId xmlns:a16="http://schemas.microsoft.com/office/drawing/2014/main" id="{00000000-0008-0000-0F00-00007800000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1" name="テキスト ボックス 120">
          <a:extLst>
            <a:ext uri="{FF2B5EF4-FFF2-40B4-BE49-F238E27FC236}">
              <a16:creationId xmlns:a16="http://schemas.microsoft.com/office/drawing/2014/main" id="{00000000-0008-0000-0F00-000079000000}"/>
            </a:ext>
          </a:extLst>
        </xdr:cNvPr>
        <xdr:cNvSpPr txBox="1"/>
      </xdr:nvSpPr>
      <xdr:spPr>
        <a:xfrm>
          <a:off x="536404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2" name="【体育館・プール】&#10;一人当たり面積グラフ枠">
          <a:extLst>
            <a:ext uri="{FF2B5EF4-FFF2-40B4-BE49-F238E27FC236}">
              <a16:creationId xmlns:a16="http://schemas.microsoft.com/office/drawing/2014/main" id="{00000000-0008-0000-0F00-00007A00000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87416</xdr:rowOff>
    </xdr:from>
    <xdr:to>
      <xdr:col>54</xdr:col>
      <xdr:colOff>189865</xdr:colOff>
      <xdr:row>63</xdr:row>
      <xdr:rowOff>167244</xdr:rowOff>
    </xdr:to>
    <xdr:cxnSp macro="">
      <xdr:nvCxnSpPr>
        <xdr:cNvPr id="123" name="直線コネクタ 122">
          <a:extLst>
            <a:ext uri="{FF2B5EF4-FFF2-40B4-BE49-F238E27FC236}">
              <a16:creationId xmlns:a16="http://schemas.microsoft.com/office/drawing/2014/main" id="{00000000-0008-0000-0F00-00007B000000}"/>
            </a:ext>
          </a:extLst>
        </xdr:cNvPr>
        <xdr:cNvCxnSpPr/>
      </xdr:nvCxnSpPr>
      <xdr:spPr>
        <a:xfrm flipV="1">
          <a:off x="9219565" y="9307616"/>
          <a:ext cx="0" cy="1420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171071</xdr:rowOff>
    </xdr:from>
    <xdr:ext cx="469744" cy="259045"/>
    <xdr:sp macro="" textlink="">
      <xdr:nvSpPr>
        <xdr:cNvPr id="124" name="【体育館・プール】&#10;一人当たり面積最小値テキスト">
          <a:extLst>
            <a:ext uri="{FF2B5EF4-FFF2-40B4-BE49-F238E27FC236}">
              <a16:creationId xmlns:a16="http://schemas.microsoft.com/office/drawing/2014/main" id="{00000000-0008-0000-0F00-00007C000000}"/>
            </a:ext>
          </a:extLst>
        </xdr:cNvPr>
        <xdr:cNvSpPr txBox="1"/>
      </xdr:nvSpPr>
      <xdr:spPr>
        <a:xfrm>
          <a:off x="9258300" y="1073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167244</xdr:rowOff>
    </xdr:from>
    <xdr:to>
      <xdr:col>55</xdr:col>
      <xdr:colOff>88900</xdr:colOff>
      <xdr:row>63</xdr:row>
      <xdr:rowOff>167244</xdr:rowOff>
    </xdr:to>
    <xdr:cxnSp macro="">
      <xdr:nvCxnSpPr>
        <xdr:cNvPr id="125" name="直線コネクタ 124">
          <a:extLst>
            <a:ext uri="{FF2B5EF4-FFF2-40B4-BE49-F238E27FC236}">
              <a16:creationId xmlns:a16="http://schemas.microsoft.com/office/drawing/2014/main" id="{00000000-0008-0000-0F00-00007D000000}"/>
            </a:ext>
          </a:extLst>
        </xdr:cNvPr>
        <xdr:cNvCxnSpPr/>
      </xdr:nvCxnSpPr>
      <xdr:spPr>
        <a:xfrm>
          <a:off x="9154160" y="107285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34093</xdr:rowOff>
    </xdr:from>
    <xdr:ext cx="534377" cy="259045"/>
    <xdr:sp macro="" textlink="">
      <xdr:nvSpPr>
        <xdr:cNvPr id="126" name="【体育館・プール】&#10;一人当たり面積最大値テキスト">
          <a:extLst>
            <a:ext uri="{FF2B5EF4-FFF2-40B4-BE49-F238E27FC236}">
              <a16:creationId xmlns:a16="http://schemas.microsoft.com/office/drawing/2014/main" id="{00000000-0008-0000-0F00-00007E000000}"/>
            </a:ext>
          </a:extLst>
        </xdr:cNvPr>
        <xdr:cNvSpPr txBox="1"/>
      </xdr:nvSpPr>
      <xdr:spPr>
        <a:xfrm>
          <a:off x="9258300" y="908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87416</xdr:rowOff>
    </xdr:from>
    <xdr:to>
      <xdr:col>55</xdr:col>
      <xdr:colOff>88900</xdr:colOff>
      <xdr:row>55</xdr:row>
      <xdr:rowOff>87416</xdr:rowOff>
    </xdr:to>
    <xdr:cxnSp macro="">
      <xdr:nvCxnSpPr>
        <xdr:cNvPr id="127" name="直線コネクタ 126">
          <a:extLst>
            <a:ext uri="{FF2B5EF4-FFF2-40B4-BE49-F238E27FC236}">
              <a16:creationId xmlns:a16="http://schemas.microsoft.com/office/drawing/2014/main" id="{00000000-0008-0000-0F00-00007F000000}"/>
            </a:ext>
          </a:extLst>
        </xdr:cNvPr>
        <xdr:cNvCxnSpPr/>
      </xdr:nvCxnSpPr>
      <xdr:spPr>
        <a:xfrm>
          <a:off x="9154160" y="93076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27946</xdr:rowOff>
    </xdr:from>
    <xdr:ext cx="469744" cy="259045"/>
    <xdr:sp macro="" textlink="">
      <xdr:nvSpPr>
        <xdr:cNvPr id="128" name="【体育館・プール】&#10;一人当たり面積平均値テキスト">
          <a:extLst>
            <a:ext uri="{FF2B5EF4-FFF2-40B4-BE49-F238E27FC236}">
              <a16:creationId xmlns:a16="http://schemas.microsoft.com/office/drawing/2014/main" id="{00000000-0008-0000-0F00-000080000000}"/>
            </a:ext>
          </a:extLst>
        </xdr:cNvPr>
        <xdr:cNvSpPr txBox="1"/>
      </xdr:nvSpPr>
      <xdr:spPr>
        <a:xfrm>
          <a:off x="9258300" y="104216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5069</xdr:rowOff>
    </xdr:from>
    <xdr:to>
      <xdr:col>55</xdr:col>
      <xdr:colOff>50800</xdr:colOff>
      <xdr:row>63</xdr:row>
      <xdr:rowOff>106669</xdr:rowOff>
    </xdr:to>
    <xdr:sp macro="" textlink="">
      <xdr:nvSpPr>
        <xdr:cNvPr id="129" name="フローチャート: 判断 128">
          <a:extLst>
            <a:ext uri="{FF2B5EF4-FFF2-40B4-BE49-F238E27FC236}">
              <a16:creationId xmlns:a16="http://schemas.microsoft.com/office/drawing/2014/main" id="{00000000-0008-0000-0F00-000081000000}"/>
            </a:ext>
          </a:extLst>
        </xdr:cNvPr>
        <xdr:cNvSpPr/>
      </xdr:nvSpPr>
      <xdr:spPr>
        <a:xfrm>
          <a:off x="9192260" y="1056638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14854</xdr:rowOff>
    </xdr:from>
    <xdr:to>
      <xdr:col>50</xdr:col>
      <xdr:colOff>165100</xdr:colOff>
      <xdr:row>63</xdr:row>
      <xdr:rowOff>116454</xdr:rowOff>
    </xdr:to>
    <xdr:sp macro="" textlink="">
      <xdr:nvSpPr>
        <xdr:cNvPr id="130" name="フローチャート: 判断 129">
          <a:extLst>
            <a:ext uri="{FF2B5EF4-FFF2-40B4-BE49-F238E27FC236}">
              <a16:creationId xmlns:a16="http://schemas.microsoft.com/office/drawing/2014/main" id="{00000000-0008-0000-0F00-000082000000}"/>
            </a:ext>
          </a:extLst>
        </xdr:cNvPr>
        <xdr:cNvSpPr/>
      </xdr:nvSpPr>
      <xdr:spPr>
        <a:xfrm>
          <a:off x="8445500" y="1057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16134</xdr:rowOff>
    </xdr:from>
    <xdr:to>
      <xdr:col>46</xdr:col>
      <xdr:colOff>38100</xdr:colOff>
      <xdr:row>63</xdr:row>
      <xdr:rowOff>117734</xdr:rowOff>
    </xdr:to>
    <xdr:sp macro="" textlink="">
      <xdr:nvSpPr>
        <xdr:cNvPr id="131" name="フローチャート: 判断 130">
          <a:extLst>
            <a:ext uri="{FF2B5EF4-FFF2-40B4-BE49-F238E27FC236}">
              <a16:creationId xmlns:a16="http://schemas.microsoft.com/office/drawing/2014/main" id="{00000000-0008-0000-0F00-000083000000}"/>
            </a:ext>
          </a:extLst>
        </xdr:cNvPr>
        <xdr:cNvSpPr/>
      </xdr:nvSpPr>
      <xdr:spPr>
        <a:xfrm>
          <a:off x="7670800" y="1057745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26924</xdr:rowOff>
    </xdr:from>
    <xdr:to>
      <xdr:col>41</xdr:col>
      <xdr:colOff>101600</xdr:colOff>
      <xdr:row>63</xdr:row>
      <xdr:rowOff>128524</xdr:rowOff>
    </xdr:to>
    <xdr:sp macro="" textlink="">
      <xdr:nvSpPr>
        <xdr:cNvPr id="132" name="フローチャート: 判断 131">
          <a:extLst>
            <a:ext uri="{FF2B5EF4-FFF2-40B4-BE49-F238E27FC236}">
              <a16:creationId xmlns:a16="http://schemas.microsoft.com/office/drawing/2014/main" id="{00000000-0008-0000-0F00-000084000000}"/>
            </a:ext>
          </a:extLst>
        </xdr:cNvPr>
        <xdr:cNvSpPr/>
      </xdr:nvSpPr>
      <xdr:spPr>
        <a:xfrm>
          <a:off x="687324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20341</xdr:rowOff>
    </xdr:from>
    <xdr:to>
      <xdr:col>36</xdr:col>
      <xdr:colOff>165100</xdr:colOff>
      <xdr:row>63</xdr:row>
      <xdr:rowOff>121941</xdr:rowOff>
    </xdr:to>
    <xdr:sp macro="" textlink="">
      <xdr:nvSpPr>
        <xdr:cNvPr id="133" name="フローチャート: 判断 132">
          <a:extLst>
            <a:ext uri="{FF2B5EF4-FFF2-40B4-BE49-F238E27FC236}">
              <a16:creationId xmlns:a16="http://schemas.microsoft.com/office/drawing/2014/main" id="{00000000-0008-0000-0F00-000085000000}"/>
            </a:ext>
          </a:extLst>
        </xdr:cNvPr>
        <xdr:cNvSpPr/>
      </xdr:nvSpPr>
      <xdr:spPr>
        <a:xfrm>
          <a:off x="6098540" y="105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4" name="テキスト ボックス 133">
          <a:extLst>
            <a:ext uri="{FF2B5EF4-FFF2-40B4-BE49-F238E27FC236}">
              <a16:creationId xmlns:a16="http://schemas.microsoft.com/office/drawing/2014/main" id="{00000000-0008-0000-0F00-00008600000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5" name="テキスト ボックス 134">
          <a:extLst>
            <a:ext uri="{FF2B5EF4-FFF2-40B4-BE49-F238E27FC236}">
              <a16:creationId xmlns:a16="http://schemas.microsoft.com/office/drawing/2014/main" id="{00000000-0008-0000-0F00-00008700000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id="{00000000-0008-0000-0F00-00008800000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00000000-0008-0000-0F00-00008900000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00000000-0008-0000-0F00-00008A00000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63226</xdr:rowOff>
    </xdr:from>
    <xdr:to>
      <xdr:col>55</xdr:col>
      <xdr:colOff>50800</xdr:colOff>
      <xdr:row>63</xdr:row>
      <xdr:rowOff>164826</xdr:rowOff>
    </xdr:to>
    <xdr:sp macro="" textlink="">
      <xdr:nvSpPr>
        <xdr:cNvPr id="139" name="楕円 138">
          <a:extLst>
            <a:ext uri="{FF2B5EF4-FFF2-40B4-BE49-F238E27FC236}">
              <a16:creationId xmlns:a16="http://schemas.microsoft.com/office/drawing/2014/main" id="{00000000-0008-0000-0F00-00008B000000}"/>
            </a:ext>
          </a:extLst>
        </xdr:cNvPr>
        <xdr:cNvSpPr/>
      </xdr:nvSpPr>
      <xdr:spPr>
        <a:xfrm>
          <a:off x="9192260" y="1062454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154947</xdr:rowOff>
    </xdr:from>
    <xdr:ext cx="469744" cy="259045"/>
    <xdr:sp macro="" textlink="">
      <xdr:nvSpPr>
        <xdr:cNvPr id="140" name="【体育館・プール】&#10;一人当たり面積該当値テキスト">
          <a:extLst>
            <a:ext uri="{FF2B5EF4-FFF2-40B4-BE49-F238E27FC236}">
              <a16:creationId xmlns:a16="http://schemas.microsoft.com/office/drawing/2014/main" id="{00000000-0008-0000-0F00-00008C000000}"/>
            </a:ext>
          </a:extLst>
        </xdr:cNvPr>
        <xdr:cNvSpPr txBox="1"/>
      </xdr:nvSpPr>
      <xdr:spPr>
        <a:xfrm>
          <a:off x="9258300" y="1054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63683</xdr:rowOff>
    </xdr:from>
    <xdr:to>
      <xdr:col>50</xdr:col>
      <xdr:colOff>165100</xdr:colOff>
      <xdr:row>63</xdr:row>
      <xdr:rowOff>165283</xdr:rowOff>
    </xdr:to>
    <xdr:sp macro="" textlink="">
      <xdr:nvSpPr>
        <xdr:cNvPr id="141" name="楕円 140">
          <a:extLst>
            <a:ext uri="{FF2B5EF4-FFF2-40B4-BE49-F238E27FC236}">
              <a16:creationId xmlns:a16="http://schemas.microsoft.com/office/drawing/2014/main" id="{00000000-0008-0000-0F00-00008D000000}"/>
            </a:ext>
          </a:extLst>
        </xdr:cNvPr>
        <xdr:cNvSpPr/>
      </xdr:nvSpPr>
      <xdr:spPr>
        <a:xfrm>
          <a:off x="8445500" y="1062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114026</xdr:rowOff>
    </xdr:from>
    <xdr:to>
      <xdr:col>55</xdr:col>
      <xdr:colOff>0</xdr:colOff>
      <xdr:row>63</xdr:row>
      <xdr:rowOff>114483</xdr:rowOff>
    </xdr:to>
    <xdr:cxnSp macro="">
      <xdr:nvCxnSpPr>
        <xdr:cNvPr id="142" name="直線コネクタ 141">
          <a:extLst>
            <a:ext uri="{FF2B5EF4-FFF2-40B4-BE49-F238E27FC236}">
              <a16:creationId xmlns:a16="http://schemas.microsoft.com/office/drawing/2014/main" id="{00000000-0008-0000-0F00-00008E000000}"/>
            </a:ext>
          </a:extLst>
        </xdr:cNvPr>
        <xdr:cNvCxnSpPr/>
      </xdr:nvCxnSpPr>
      <xdr:spPr>
        <a:xfrm flipV="1">
          <a:off x="8496300" y="10675346"/>
          <a:ext cx="7239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97973</xdr:rowOff>
    </xdr:from>
    <xdr:to>
      <xdr:col>46</xdr:col>
      <xdr:colOff>38100</xdr:colOff>
      <xdr:row>64</xdr:row>
      <xdr:rowOff>28123</xdr:rowOff>
    </xdr:to>
    <xdr:sp macro="" textlink="">
      <xdr:nvSpPr>
        <xdr:cNvPr id="143" name="楕円 142">
          <a:extLst>
            <a:ext uri="{FF2B5EF4-FFF2-40B4-BE49-F238E27FC236}">
              <a16:creationId xmlns:a16="http://schemas.microsoft.com/office/drawing/2014/main" id="{00000000-0008-0000-0F00-00008F000000}"/>
            </a:ext>
          </a:extLst>
        </xdr:cNvPr>
        <xdr:cNvSpPr/>
      </xdr:nvSpPr>
      <xdr:spPr>
        <a:xfrm>
          <a:off x="7670800" y="1065929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114483</xdr:rowOff>
    </xdr:from>
    <xdr:to>
      <xdr:col>50</xdr:col>
      <xdr:colOff>114300</xdr:colOff>
      <xdr:row>63</xdr:row>
      <xdr:rowOff>148773</xdr:rowOff>
    </xdr:to>
    <xdr:cxnSp macro="">
      <xdr:nvCxnSpPr>
        <xdr:cNvPr id="144" name="直線コネクタ 143">
          <a:extLst>
            <a:ext uri="{FF2B5EF4-FFF2-40B4-BE49-F238E27FC236}">
              <a16:creationId xmlns:a16="http://schemas.microsoft.com/office/drawing/2014/main" id="{00000000-0008-0000-0F00-000090000000}"/>
            </a:ext>
          </a:extLst>
        </xdr:cNvPr>
        <xdr:cNvCxnSpPr/>
      </xdr:nvCxnSpPr>
      <xdr:spPr>
        <a:xfrm flipV="1">
          <a:off x="7713980" y="10675803"/>
          <a:ext cx="7823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132981</xdr:rowOff>
    </xdr:from>
    <xdr:ext cx="469744" cy="259045"/>
    <xdr:sp macro="" textlink="">
      <xdr:nvSpPr>
        <xdr:cNvPr id="145" name="n_1aveValue【体育館・プール】&#10;一人当たり面積">
          <a:extLst>
            <a:ext uri="{FF2B5EF4-FFF2-40B4-BE49-F238E27FC236}">
              <a16:creationId xmlns:a16="http://schemas.microsoft.com/office/drawing/2014/main" id="{00000000-0008-0000-0F00-000091000000}"/>
            </a:ext>
          </a:extLst>
        </xdr:cNvPr>
        <xdr:cNvSpPr txBox="1"/>
      </xdr:nvSpPr>
      <xdr:spPr>
        <a:xfrm>
          <a:off x="8271587" y="10359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134261</xdr:rowOff>
    </xdr:from>
    <xdr:ext cx="469744" cy="259045"/>
    <xdr:sp macro="" textlink="">
      <xdr:nvSpPr>
        <xdr:cNvPr id="146" name="n_2aveValue【体育館・プール】&#10;一人当たり面積">
          <a:extLst>
            <a:ext uri="{FF2B5EF4-FFF2-40B4-BE49-F238E27FC236}">
              <a16:creationId xmlns:a16="http://schemas.microsoft.com/office/drawing/2014/main" id="{00000000-0008-0000-0F00-000092000000}"/>
            </a:ext>
          </a:extLst>
        </xdr:cNvPr>
        <xdr:cNvSpPr txBox="1"/>
      </xdr:nvSpPr>
      <xdr:spPr>
        <a:xfrm>
          <a:off x="7509587" y="1036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145051</xdr:rowOff>
    </xdr:from>
    <xdr:ext cx="469744" cy="259045"/>
    <xdr:sp macro="" textlink="">
      <xdr:nvSpPr>
        <xdr:cNvPr id="147" name="n_3aveValue【体育館・プール】&#10;一人当たり面積">
          <a:extLst>
            <a:ext uri="{FF2B5EF4-FFF2-40B4-BE49-F238E27FC236}">
              <a16:creationId xmlns:a16="http://schemas.microsoft.com/office/drawing/2014/main" id="{00000000-0008-0000-0F00-000093000000}"/>
            </a:ext>
          </a:extLst>
        </xdr:cNvPr>
        <xdr:cNvSpPr txBox="1"/>
      </xdr:nvSpPr>
      <xdr:spPr>
        <a:xfrm>
          <a:off x="6712027" y="10371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138468</xdr:rowOff>
    </xdr:from>
    <xdr:ext cx="469744" cy="259045"/>
    <xdr:sp macro="" textlink="">
      <xdr:nvSpPr>
        <xdr:cNvPr id="148" name="n_4aveValue【体育館・プール】&#10;一人当たり面積">
          <a:extLst>
            <a:ext uri="{FF2B5EF4-FFF2-40B4-BE49-F238E27FC236}">
              <a16:creationId xmlns:a16="http://schemas.microsoft.com/office/drawing/2014/main" id="{00000000-0008-0000-0F00-000094000000}"/>
            </a:ext>
          </a:extLst>
        </xdr:cNvPr>
        <xdr:cNvSpPr txBox="1"/>
      </xdr:nvSpPr>
      <xdr:spPr>
        <a:xfrm>
          <a:off x="5937327" y="10364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156410</xdr:rowOff>
    </xdr:from>
    <xdr:ext cx="469744" cy="259045"/>
    <xdr:sp macro="" textlink="">
      <xdr:nvSpPr>
        <xdr:cNvPr id="149" name="n_1mainValue【体育館・プール】&#10;一人当たり面積">
          <a:extLst>
            <a:ext uri="{FF2B5EF4-FFF2-40B4-BE49-F238E27FC236}">
              <a16:creationId xmlns:a16="http://schemas.microsoft.com/office/drawing/2014/main" id="{00000000-0008-0000-0F00-000095000000}"/>
            </a:ext>
          </a:extLst>
        </xdr:cNvPr>
        <xdr:cNvSpPr txBox="1"/>
      </xdr:nvSpPr>
      <xdr:spPr>
        <a:xfrm>
          <a:off x="8271587" y="1071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19250</xdr:rowOff>
    </xdr:from>
    <xdr:ext cx="469744" cy="259045"/>
    <xdr:sp macro="" textlink="">
      <xdr:nvSpPr>
        <xdr:cNvPr id="150" name="n_2mainValue【体育館・プール】&#10;一人当たり面積">
          <a:extLst>
            <a:ext uri="{FF2B5EF4-FFF2-40B4-BE49-F238E27FC236}">
              <a16:creationId xmlns:a16="http://schemas.microsoft.com/office/drawing/2014/main" id="{00000000-0008-0000-0F00-000096000000}"/>
            </a:ext>
          </a:extLst>
        </xdr:cNvPr>
        <xdr:cNvSpPr txBox="1"/>
      </xdr:nvSpPr>
      <xdr:spPr>
        <a:xfrm>
          <a:off x="7509587" y="10748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7" name="正方形/長方形 156">
          <a:extLst>
            <a:ext uri="{FF2B5EF4-FFF2-40B4-BE49-F238E27FC236}">
              <a16:creationId xmlns:a16="http://schemas.microsoft.com/office/drawing/2014/main" id="{00000000-0008-0000-0F00-00009D00000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8" name="正方形/長方形 157">
          <a:extLst>
            <a:ext uri="{FF2B5EF4-FFF2-40B4-BE49-F238E27FC236}">
              <a16:creationId xmlns:a16="http://schemas.microsoft.com/office/drawing/2014/main" id="{00000000-0008-0000-0F00-00009E000000}"/>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27196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73" name="テキスト ボックス 172">
          <a:extLst>
            <a:ext uri="{FF2B5EF4-FFF2-40B4-BE49-F238E27FC236}">
              <a16:creationId xmlns:a16="http://schemas.microsoft.com/office/drawing/2014/main" id="{00000000-0008-0000-0F00-0000AD000000}"/>
            </a:ext>
          </a:extLst>
        </xdr:cNvPr>
        <xdr:cNvSpPr txBox="1"/>
      </xdr:nvSpPr>
      <xdr:spPr>
        <a:xfrm>
          <a:off x="37734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75" name="【福祉施設】&#10;有形固定資産減価償却率グラフ枠">
          <a:extLst>
            <a:ext uri="{FF2B5EF4-FFF2-40B4-BE49-F238E27FC236}">
              <a16:creationId xmlns:a16="http://schemas.microsoft.com/office/drawing/2014/main" id="{00000000-0008-0000-0F00-0000AF000000}"/>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106680</xdr:rowOff>
    </xdr:from>
    <xdr:to>
      <xdr:col>24</xdr:col>
      <xdr:colOff>62865</xdr:colOff>
      <xdr:row>86</xdr:row>
      <xdr:rowOff>168729</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flipV="1">
          <a:off x="4086225" y="13014960"/>
          <a:ext cx="0" cy="1570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77" name="【福祉施設】&#10;有形固定資産減価償却率最小値テキスト">
          <a:extLst>
            <a:ext uri="{FF2B5EF4-FFF2-40B4-BE49-F238E27FC236}">
              <a16:creationId xmlns:a16="http://schemas.microsoft.com/office/drawing/2014/main" id="{00000000-0008-0000-0F00-0000B1000000}"/>
            </a:ext>
          </a:extLst>
        </xdr:cNvPr>
        <xdr:cNvSpPr txBox="1"/>
      </xdr:nvSpPr>
      <xdr:spPr>
        <a:xfrm>
          <a:off x="412496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78" name="直線コネクタ 177">
          <a:extLst>
            <a:ext uri="{FF2B5EF4-FFF2-40B4-BE49-F238E27FC236}">
              <a16:creationId xmlns:a16="http://schemas.microsoft.com/office/drawing/2014/main" id="{00000000-0008-0000-0F00-0000B2000000}"/>
            </a:ext>
          </a:extLst>
        </xdr:cNvPr>
        <xdr:cNvCxnSpPr/>
      </xdr:nvCxnSpPr>
      <xdr:spPr>
        <a:xfrm>
          <a:off x="402082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53357</xdr:rowOff>
    </xdr:from>
    <xdr:ext cx="340478" cy="259045"/>
    <xdr:sp macro="" textlink="">
      <xdr:nvSpPr>
        <xdr:cNvPr id="179" name="【福祉施設】&#10;有形固定資産減価償却率最大値テキスト">
          <a:extLst>
            <a:ext uri="{FF2B5EF4-FFF2-40B4-BE49-F238E27FC236}">
              <a16:creationId xmlns:a16="http://schemas.microsoft.com/office/drawing/2014/main" id="{00000000-0008-0000-0F00-0000B3000000}"/>
            </a:ext>
          </a:extLst>
        </xdr:cNvPr>
        <xdr:cNvSpPr txBox="1"/>
      </xdr:nvSpPr>
      <xdr:spPr>
        <a:xfrm>
          <a:off x="4124960" y="12793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106680</xdr:rowOff>
    </xdr:from>
    <xdr:to>
      <xdr:col>24</xdr:col>
      <xdr:colOff>152400</xdr:colOff>
      <xdr:row>77</xdr:row>
      <xdr:rowOff>106680</xdr:rowOff>
    </xdr:to>
    <xdr:cxnSp macro="">
      <xdr:nvCxnSpPr>
        <xdr:cNvPr id="180" name="直線コネクタ 179">
          <a:extLst>
            <a:ext uri="{FF2B5EF4-FFF2-40B4-BE49-F238E27FC236}">
              <a16:creationId xmlns:a16="http://schemas.microsoft.com/office/drawing/2014/main" id="{00000000-0008-0000-0F00-0000B4000000}"/>
            </a:ext>
          </a:extLst>
        </xdr:cNvPr>
        <xdr:cNvCxnSpPr/>
      </xdr:nvCxnSpPr>
      <xdr:spPr>
        <a:xfrm>
          <a:off x="4020820" y="130149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95085</xdr:rowOff>
    </xdr:from>
    <xdr:ext cx="405111" cy="259045"/>
    <xdr:sp macro="" textlink="">
      <xdr:nvSpPr>
        <xdr:cNvPr id="181" name="【福祉施設】&#10;有形固定資産減価償却率平均値テキスト">
          <a:extLst>
            <a:ext uri="{FF2B5EF4-FFF2-40B4-BE49-F238E27FC236}">
              <a16:creationId xmlns:a16="http://schemas.microsoft.com/office/drawing/2014/main" id="{00000000-0008-0000-0F00-0000B5000000}"/>
            </a:ext>
          </a:extLst>
        </xdr:cNvPr>
        <xdr:cNvSpPr txBox="1"/>
      </xdr:nvSpPr>
      <xdr:spPr>
        <a:xfrm>
          <a:off x="4124960" y="136739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72208</xdr:rowOff>
    </xdr:from>
    <xdr:to>
      <xdr:col>24</xdr:col>
      <xdr:colOff>114300</xdr:colOff>
      <xdr:row>83</xdr:row>
      <xdr:rowOff>2358</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4036060" y="138186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23223</xdr:rowOff>
    </xdr:from>
    <xdr:to>
      <xdr:col>20</xdr:col>
      <xdr:colOff>38100</xdr:colOff>
      <xdr:row>82</xdr:row>
      <xdr:rowOff>124823</xdr:rowOff>
    </xdr:to>
    <xdr:sp macro="" textlink="">
      <xdr:nvSpPr>
        <xdr:cNvPr id="183" name="フローチャート: 判断 182">
          <a:extLst>
            <a:ext uri="{FF2B5EF4-FFF2-40B4-BE49-F238E27FC236}">
              <a16:creationId xmlns:a16="http://schemas.microsoft.com/office/drawing/2014/main" id="{00000000-0008-0000-0F00-0000B7000000}"/>
            </a:ext>
          </a:extLst>
        </xdr:cNvPr>
        <xdr:cNvSpPr/>
      </xdr:nvSpPr>
      <xdr:spPr>
        <a:xfrm>
          <a:off x="3312160" y="1376970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82006</xdr:rowOff>
    </xdr:from>
    <xdr:to>
      <xdr:col>15</xdr:col>
      <xdr:colOff>101600</xdr:colOff>
      <xdr:row>82</xdr:row>
      <xdr:rowOff>12156</xdr:rowOff>
    </xdr:to>
    <xdr:sp macro="" textlink="">
      <xdr:nvSpPr>
        <xdr:cNvPr id="184" name="フローチャート: 判断 183">
          <a:extLst>
            <a:ext uri="{FF2B5EF4-FFF2-40B4-BE49-F238E27FC236}">
              <a16:creationId xmlns:a16="http://schemas.microsoft.com/office/drawing/2014/main" id="{00000000-0008-0000-0F00-0000B8000000}"/>
            </a:ext>
          </a:extLst>
        </xdr:cNvPr>
        <xdr:cNvSpPr/>
      </xdr:nvSpPr>
      <xdr:spPr>
        <a:xfrm>
          <a:off x="2514600" y="136608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57513</xdr:rowOff>
    </xdr:from>
    <xdr:to>
      <xdr:col>10</xdr:col>
      <xdr:colOff>165100</xdr:colOff>
      <xdr:row>81</xdr:row>
      <xdr:rowOff>159113</xdr:rowOff>
    </xdr:to>
    <xdr:sp macro="" textlink="">
      <xdr:nvSpPr>
        <xdr:cNvPr id="185" name="フローチャート: 判断 184">
          <a:extLst>
            <a:ext uri="{FF2B5EF4-FFF2-40B4-BE49-F238E27FC236}">
              <a16:creationId xmlns:a16="http://schemas.microsoft.com/office/drawing/2014/main" id="{00000000-0008-0000-0F00-0000B9000000}"/>
            </a:ext>
          </a:extLst>
        </xdr:cNvPr>
        <xdr:cNvSpPr/>
      </xdr:nvSpPr>
      <xdr:spPr>
        <a:xfrm>
          <a:off x="1739900" y="13636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65677</xdr:rowOff>
    </xdr:from>
    <xdr:to>
      <xdr:col>6</xdr:col>
      <xdr:colOff>38100</xdr:colOff>
      <xdr:row>81</xdr:row>
      <xdr:rowOff>167277</xdr:rowOff>
    </xdr:to>
    <xdr:sp macro="" textlink="">
      <xdr:nvSpPr>
        <xdr:cNvPr id="186" name="フローチャート: 判断 185">
          <a:extLst>
            <a:ext uri="{FF2B5EF4-FFF2-40B4-BE49-F238E27FC236}">
              <a16:creationId xmlns:a16="http://schemas.microsoft.com/office/drawing/2014/main" id="{00000000-0008-0000-0F00-0000BA000000}"/>
            </a:ext>
          </a:extLst>
        </xdr:cNvPr>
        <xdr:cNvSpPr/>
      </xdr:nvSpPr>
      <xdr:spPr>
        <a:xfrm>
          <a:off x="965200" y="1364451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9" name="テキスト ボックス 188">
          <a:extLst>
            <a:ext uri="{FF2B5EF4-FFF2-40B4-BE49-F238E27FC236}">
              <a16:creationId xmlns:a16="http://schemas.microsoft.com/office/drawing/2014/main" id="{00000000-0008-0000-0F00-0000BD000000}"/>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0" name="テキスト ボックス 189">
          <a:extLst>
            <a:ext uri="{FF2B5EF4-FFF2-40B4-BE49-F238E27FC236}">
              <a16:creationId xmlns:a16="http://schemas.microsoft.com/office/drawing/2014/main" id="{00000000-0008-0000-0F00-0000BE000000}"/>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1" name="テキスト ボックス 190">
          <a:extLst>
            <a:ext uri="{FF2B5EF4-FFF2-40B4-BE49-F238E27FC236}">
              <a16:creationId xmlns:a16="http://schemas.microsoft.com/office/drawing/2014/main" id="{00000000-0008-0000-0F00-0000BF000000}"/>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99968</xdr:rowOff>
    </xdr:from>
    <xdr:to>
      <xdr:col>24</xdr:col>
      <xdr:colOff>114300</xdr:colOff>
      <xdr:row>85</xdr:row>
      <xdr:rowOff>30118</xdr:rowOff>
    </xdr:to>
    <xdr:sp macro="" textlink="">
      <xdr:nvSpPr>
        <xdr:cNvPr id="192" name="楕円 191">
          <a:extLst>
            <a:ext uri="{FF2B5EF4-FFF2-40B4-BE49-F238E27FC236}">
              <a16:creationId xmlns:a16="http://schemas.microsoft.com/office/drawing/2014/main" id="{00000000-0008-0000-0F00-0000C0000000}"/>
            </a:ext>
          </a:extLst>
        </xdr:cNvPr>
        <xdr:cNvSpPr/>
      </xdr:nvSpPr>
      <xdr:spPr>
        <a:xfrm>
          <a:off x="4036060" y="141817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78395</xdr:rowOff>
    </xdr:from>
    <xdr:ext cx="405111" cy="259045"/>
    <xdr:sp macro="" textlink="">
      <xdr:nvSpPr>
        <xdr:cNvPr id="193" name="【福祉施設】&#10;有形固定資産減価償却率該当値テキスト">
          <a:extLst>
            <a:ext uri="{FF2B5EF4-FFF2-40B4-BE49-F238E27FC236}">
              <a16:creationId xmlns:a16="http://schemas.microsoft.com/office/drawing/2014/main" id="{00000000-0008-0000-0F00-0000C1000000}"/>
            </a:ext>
          </a:extLst>
        </xdr:cNvPr>
        <xdr:cNvSpPr txBox="1"/>
      </xdr:nvSpPr>
      <xdr:spPr>
        <a:xfrm>
          <a:off x="4124960" y="14160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78739</xdr:rowOff>
    </xdr:from>
    <xdr:to>
      <xdr:col>20</xdr:col>
      <xdr:colOff>38100</xdr:colOff>
      <xdr:row>85</xdr:row>
      <xdr:rowOff>8889</xdr:rowOff>
    </xdr:to>
    <xdr:sp macro="" textlink="">
      <xdr:nvSpPr>
        <xdr:cNvPr id="194" name="楕円 193">
          <a:extLst>
            <a:ext uri="{FF2B5EF4-FFF2-40B4-BE49-F238E27FC236}">
              <a16:creationId xmlns:a16="http://schemas.microsoft.com/office/drawing/2014/main" id="{00000000-0008-0000-0F00-0000C2000000}"/>
            </a:ext>
          </a:extLst>
        </xdr:cNvPr>
        <xdr:cNvSpPr/>
      </xdr:nvSpPr>
      <xdr:spPr>
        <a:xfrm>
          <a:off x="3312160" y="1416049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129539</xdr:rowOff>
    </xdr:from>
    <xdr:to>
      <xdr:col>24</xdr:col>
      <xdr:colOff>63500</xdr:colOff>
      <xdr:row>84</xdr:row>
      <xdr:rowOff>150768</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3355340" y="14211299"/>
          <a:ext cx="731520" cy="2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68943</xdr:rowOff>
    </xdr:from>
    <xdr:to>
      <xdr:col>15</xdr:col>
      <xdr:colOff>101600</xdr:colOff>
      <xdr:row>84</xdr:row>
      <xdr:rowOff>170543</xdr:rowOff>
    </xdr:to>
    <xdr:sp macro="" textlink="">
      <xdr:nvSpPr>
        <xdr:cNvPr id="196" name="楕円 195">
          <a:extLst>
            <a:ext uri="{FF2B5EF4-FFF2-40B4-BE49-F238E27FC236}">
              <a16:creationId xmlns:a16="http://schemas.microsoft.com/office/drawing/2014/main" id="{00000000-0008-0000-0F00-0000C4000000}"/>
            </a:ext>
          </a:extLst>
        </xdr:cNvPr>
        <xdr:cNvSpPr/>
      </xdr:nvSpPr>
      <xdr:spPr>
        <a:xfrm>
          <a:off x="2514600" y="1415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119743</xdr:rowOff>
    </xdr:from>
    <xdr:to>
      <xdr:col>19</xdr:col>
      <xdr:colOff>177800</xdr:colOff>
      <xdr:row>84</xdr:row>
      <xdr:rowOff>129539</xdr:rowOff>
    </xdr:to>
    <xdr:cxnSp macro="">
      <xdr:nvCxnSpPr>
        <xdr:cNvPr id="197" name="直線コネクタ 196">
          <a:extLst>
            <a:ext uri="{FF2B5EF4-FFF2-40B4-BE49-F238E27FC236}">
              <a16:creationId xmlns:a16="http://schemas.microsoft.com/office/drawing/2014/main" id="{00000000-0008-0000-0F00-0000C5000000}"/>
            </a:ext>
          </a:extLst>
        </xdr:cNvPr>
        <xdr:cNvCxnSpPr/>
      </xdr:nvCxnSpPr>
      <xdr:spPr>
        <a:xfrm>
          <a:off x="2565400" y="14201503"/>
          <a:ext cx="78994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141350</xdr:rowOff>
    </xdr:from>
    <xdr:ext cx="405111" cy="259045"/>
    <xdr:sp macro="" textlink="">
      <xdr:nvSpPr>
        <xdr:cNvPr id="198" name="n_1aveValue【福祉施設】&#10;有形固定資産減価償却率">
          <a:extLst>
            <a:ext uri="{FF2B5EF4-FFF2-40B4-BE49-F238E27FC236}">
              <a16:creationId xmlns:a16="http://schemas.microsoft.com/office/drawing/2014/main" id="{00000000-0008-0000-0F00-0000C6000000}"/>
            </a:ext>
          </a:extLst>
        </xdr:cNvPr>
        <xdr:cNvSpPr txBox="1"/>
      </xdr:nvSpPr>
      <xdr:spPr>
        <a:xfrm>
          <a:off x="3170564" y="1355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28683</xdr:rowOff>
    </xdr:from>
    <xdr:ext cx="405111" cy="259045"/>
    <xdr:sp macro="" textlink="">
      <xdr:nvSpPr>
        <xdr:cNvPr id="199" name="n_2aveValue【福祉施設】&#10;有形固定資産減価償却率">
          <a:extLst>
            <a:ext uri="{FF2B5EF4-FFF2-40B4-BE49-F238E27FC236}">
              <a16:creationId xmlns:a16="http://schemas.microsoft.com/office/drawing/2014/main" id="{00000000-0008-0000-0F00-0000C7000000}"/>
            </a:ext>
          </a:extLst>
        </xdr:cNvPr>
        <xdr:cNvSpPr txBox="1"/>
      </xdr:nvSpPr>
      <xdr:spPr>
        <a:xfrm>
          <a:off x="2385704" y="1343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4190</xdr:rowOff>
    </xdr:from>
    <xdr:ext cx="405111" cy="259045"/>
    <xdr:sp macro="" textlink="">
      <xdr:nvSpPr>
        <xdr:cNvPr id="200" name="n_3aveValue【福祉施設】&#10;有形固定資産減価償却率">
          <a:extLst>
            <a:ext uri="{FF2B5EF4-FFF2-40B4-BE49-F238E27FC236}">
              <a16:creationId xmlns:a16="http://schemas.microsoft.com/office/drawing/2014/main" id="{00000000-0008-0000-0F00-0000C8000000}"/>
            </a:ext>
          </a:extLst>
        </xdr:cNvPr>
        <xdr:cNvSpPr txBox="1"/>
      </xdr:nvSpPr>
      <xdr:spPr>
        <a:xfrm>
          <a:off x="1611004" y="1341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12354</xdr:rowOff>
    </xdr:from>
    <xdr:ext cx="405111" cy="259045"/>
    <xdr:sp macro="" textlink="">
      <xdr:nvSpPr>
        <xdr:cNvPr id="201" name="n_4aveValue【福祉施設】&#10;有形固定資産減価償却率">
          <a:extLst>
            <a:ext uri="{FF2B5EF4-FFF2-40B4-BE49-F238E27FC236}">
              <a16:creationId xmlns:a16="http://schemas.microsoft.com/office/drawing/2014/main" id="{00000000-0008-0000-0F00-0000C9000000}"/>
            </a:ext>
          </a:extLst>
        </xdr:cNvPr>
        <xdr:cNvSpPr txBox="1"/>
      </xdr:nvSpPr>
      <xdr:spPr>
        <a:xfrm>
          <a:off x="836304" y="13423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16</xdr:rowOff>
    </xdr:from>
    <xdr:ext cx="405111" cy="259045"/>
    <xdr:sp macro="" textlink="">
      <xdr:nvSpPr>
        <xdr:cNvPr id="202" name="n_1mainValue【福祉施設】&#10;有形固定資産減価償却率">
          <a:extLst>
            <a:ext uri="{FF2B5EF4-FFF2-40B4-BE49-F238E27FC236}">
              <a16:creationId xmlns:a16="http://schemas.microsoft.com/office/drawing/2014/main" id="{00000000-0008-0000-0F00-0000CA000000}"/>
            </a:ext>
          </a:extLst>
        </xdr:cNvPr>
        <xdr:cNvSpPr txBox="1"/>
      </xdr:nvSpPr>
      <xdr:spPr>
        <a:xfrm>
          <a:off x="3170564" y="1424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161670</xdr:rowOff>
    </xdr:from>
    <xdr:ext cx="405111" cy="259045"/>
    <xdr:sp macro="" textlink="">
      <xdr:nvSpPr>
        <xdr:cNvPr id="203" name="n_2mainValue【福祉施設】&#10;有形固定資産減価償却率">
          <a:extLst>
            <a:ext uri="{FF2B5EF4-FFF2-40B4-BE49-F238E27FC236}">
              <a16:creationId xmlns:a16="http://schemas.microsoft.com/office/drawing/2014/main" id="{00000000-0008-0000-0F00-0000CB000000}"/>
            </a:ext>
          </a:extLst>
        </xdr:cNvPr>
        <xdr:cNvSpPr txBox="1"/>
      </xdr:nvSpPr>
      <xdr:spPr>
        <a:xfrm>
          <a:off x="2385704" y="1424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4" name="正方形/長方形 203">
          <a:extLst>
            <a:ext uri="{FF2B5EF4-FFF2-40B4-BE49-F238E27FC236}">
              <a16:creationId xmlns:a16="http://schemas.microsoft.com/office/drawing/2014/main" id="{00000000-0008-0000-0F00-0000CC00000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5" name="正方形/長方形 204">
          <a:extLst>
            <a:ext uri="{FF2B5EF4-FFF2-40B4-BE49-F238E27FC236}">
              <a16:creationId xmlns:a16="http://schemas.microsoft.com/office/drawing/2014/main" id="{00000000-0008-0000-0F00-0000CD00000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2" name="テキスト ボックス 211">
          <a:extLst>
            <a:ext uri="{FF2B5EF4-FFF2-40B4-BE49-F238E27FC236}">
              <a16:creationId xmlns:a16="http://schemas.microsoft.com/office/drawing/2014/main" id="{00000000-0008-0000-0F00-0000D4000000}"/>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3" name="直線コネクタ 212">
          <a:extLst>
            <a:ext uri="{FF2B5EF4-FFF2-40B4-BE49-F238E27FC236}">
              <a16:creationId xmlns:a16="http://schemas.microsoft.com/office/drawing/2014/main" id="{00000000-0008-0000-0F00-0000D5000000}"/>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15" name="テキスト ボックス 214">
          <a:extLst>
            <a:ext uri="{FF2B5EF4-FFF2-40B4-BE49-F238E27FC236}">
              <a16:creationId xmlns:a16="http://schemas.microsoft.com/office/drawing/2014/main" id="{00000000-0008-0000-0F00-0000D7000000}"/>
            </a:ext>
          </a:extLst>
        </xdr:cNvPr>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4" name="【福祉施設】&#10;一人当たり面積グラフ枠">
          <a:extLst>
            <a:ext uri="{FF2B5EF4-FFF2-40B4-BE49-F238E27FC236}">
              <a16:creationId xmlns:a16="http://schemas.microsoft.com/office/drawing/2014/main" id="{00000000-0008-0000-0F00-0000E0000000}"/>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135255</xdr:rowOff>
    </xdr:from>
    <xdr:to>
      <xdr:col>54</xdr:col>
      <xdr:colOff>189865</xdr:colOff>
      <xdr:row>86</xdr:row>
      <xdr:rowOff>29642</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flipV="1">
          <a:off x="9219565" y="13043535"/>
          <a:ext cx="0" cy="1403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33469</xdr:rowOff>
    </xdr:from>
    <xdr:ext cx="469744" cy="259045"/>
    <xdr:sp macro="" textlink="">
      <xdr:nvSpPr>
        <xdr:cNvPr id="226" name="【福祉施設】&#10;一人当たり面積最小値テキスト">
          <a:extLst>
            <a:ext uri="{FF2B5EF4-FFF2-40B4-BE49-F238E27FC236}">
              <a16:creationId xmlns:a16="http://schemas.microsoft.com/office/drawing/2014/main" id="{00000000-0008-0000-0F00-0000E2000000}"/>
            </a:ext>
          </a:extLst>
        </xdr:cNvPr>
        <xdr:cNvSpPr txBox="1"/>
      </xdr:nvSpPr>
      <xdr:spPr>
        <a:xfrm>
          <a:off x="9258300" y="14450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29642</xdr:rowOff>
    </xdr:from>
    <xdr:to>
      <xdr:col>55</xdr:col>
      <xdr:colOff>88900</xdr:colOff>
      <xdr:row>86</xdr:row>
      <xdr:rowOff>29642</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a:off x="9154160" y="144466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81932</xdr:rowOff>
    </xdr:from>
    <xdr:ext cx="469744" cy="259045"/>
    <xdr:sp macro="" textlink="">
      <xdr:nvSpPr>
        <xdr:cNvPr id="228" name="【福祉施設】&#10;一人当たり面積最大値テキスト">
          <a:extLst>
            <a:ext uri="{FF2B5EF4-FFF2-40B4-BE49-F238E27FC236}">
              <a16:creationId xmlns:a16="http://schemas.microsoft.com/office/drawing/2014/main" id="{00000000-0008-0000-0F00-0000E4000000}"/>
            </a:ext>
          </a:extLst>
        </xdr:cNvPr>
        <xdr:cNvSpPr txBox="1"/>
      </xdr:nvSpPr>
      <xdr:spPr>
        <a:xfrm>
          <a:off x="9258300" y="12822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135255</xdr:rowOff>
    </xdr:from>
    <xdr:to>
      <xdr:col>55</xdr:col>
      <xdr:colOff>88900</xdr:colOff>
      <xdr:row>77</xdr:row>
      <xdr:rowOff>135255</xdr:rowOff>
    </xdr:to>
    <xdr:cxnSp macro="">
      <xdr:nvCxnSpPr>
        <xdr:cNvPr id="229" name="直線コネクタ 228">
          <a:extLst>
            <a:ext uri="{FF2B5EF4-FFF2-40B4-BE49-F238E27FC236}">
              <a16:creationId xmlns:a16="http://schemas.microsoft.com/office/drawing/2014/main" id="{00000000-0008-0000-0F00-0000E5000000}"/>
            </a:ext>
          </a:extLst>
        </xdr:cNvPr>
        <xdr:cNvCxnSpPr/>
      </xdr:nvCxnSpPr>
      <xdr:spPr>
        <a:xfrm>
          <a:off x="9154160" y="130435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145178</xdr:rowOff>
    </xdr:from>
    <xdr:ext cx="469744" cy="259045"/>
    <xdr:sp macro="" textlink="">
      <xdr:nvSpPr>
        <xdr:cNvPr id="230" name="【福祉施設】&#10;一人当たり面積平均値テキスト">
          <a:extLst>
            <a:ext uri="{FF2B5EF4-FFF2-40B4-BE49-F238E27FC236}">
              <a16:creationId xmlns:a16="http://schemas.microsoft.com/office/drawing/2014/main" id="{00000000-0008-0000-0F00-0000E6000000}"/>
            </a:ext>
          </a:extLst>
        </xdr:cNvPr>
        <xdr:cNvSpPr txBox="1"/>
      </xdr:nvSpPr>
      <xdr:spPr>
        <a:xfrm>
          <a:off x="9258300" y="142269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166751</xdr:rowOff>
    </xdr:from>
    <xdr:to>
      <xdr:col>55</xdr:col>
      <xdr:colOff>50800</xdr:colOff>
      <xdr:row>85</xdr:row>
      <xdr:rowOff>96901</xdr:rowOff>
    </xdr:to>
    <xdr:sp macro="" textlink="">
      <xdr:nvSpPr>
        <xdr:cNvPr id="231" name="フローチャート: 判断 230">
          <a:extLst>
            <a:ext uri="{FF2B5EF4-FFF2-40B4-BE49-F238E27FC236}">
              <a16:creationId xmlns:a16="http://schemas.microsoft.com/office/drawing/2014/main" id="{00000000-0008-0000-0F00-0000E7000000}"/>
            </a:ext>
          </a:extLst>
        </xdr:cNvPr>
        <xdr:cNvSpPr/>
      </xdr:nvSpPr>
      <xdr:spPr>
        <a:xfrm>
          <a:off x="9192260" y="1424851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157607</xdr:rowOff>
    </xdr:from>
    <xdr:to>
      <xdr:col>50</xdr:col>
      <xdr:colOff>165100</xdr:colOff>
      <xdr:row>85</xdr:row>
      <xdr:rowOff>87757</xdr:rowOff>
    </xdr:to>
    <xdr:sp macro="" textlink="">
      <xdr:nvSpPr>
        <xdr:cNvPr id="232" name="フローチャート: 判断 231">
          <a:extLst>
            <a:ext uri="{FF2B5EF4-FFF2-40B4-BE49-F238E27FC236}">
              <a16:creationId xmlns:a16="http://schemas.microsoft.com/office/drawing/2014/main" id="{00000000-0008-0000-0F00-0000E8000000}"/>
            </a:ext>
          </a:extLst>
        </xdr:cNvPr>
        <xdr:cNvSpPr/>
      </xdr:nvSpPr>
      <xdr:spPr>
        <a:xfrm>
          <a:off x="8445500" y="142393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169266</xdr:rowOff>
    </xdr:from>
    <xdr:to>
      <xdr:col>46</xdr:col>
      <xdr:colOff>38100</xdr:colOff>
      <xdr:row>85</xdr:row>
      <xdr:rowOff>99416</xdr:rowOff>
    </xdr:to>
    <xdr:sp macro="" textlink="">
      <xdr:nvSpPr>
        <xdr:cNvPr id="233" name="フローチャート: 判断 232">
          <a:extLst>
            <a:ext uri="{FF2B5EF4-FFF2-40B4-BE49-F238E27FC236}">
              <a16:creationId xmlns:a16="http://schemas.microsoft.com/office/drawing/2014/main" id="{00000000-0008-0000-0F00-0000E9000000}"/>
            </a:ext>
          </a:extLst>
        </xdr:cNvPr>
        <xdr:cNvSpPr/>
      </xdr:nvSpPr>
      <xdr:spPr>
        <a:xfrm>
          <a:off x="7670800" y="1425102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6502</xdr:rowOff>
    </xdr:from>
    <xdr:to>
      <xdr:col>41</xdr:col>
      <xdr:colOff>101600</xdr:colOff>
      <xdr:row>85</xdr:row>
      <xdr:rowOff>108102</xdr:rowOff>
    </xdr:to>
    <xdr:sp macro="" textlink="">
      <xdr:nvSpPr>
        <xdr:cNvPr id="234" name="フローチャート: 判断 233">
          <a:extLst>
            <a:ext uri="{FF2B5EF4-FFF2-40B4-BE49-F238E27FC236}">
              <a16:creationId xmlns:a16="http://schemas.microsoft.com/office/drawing/2014/main" id="{00000000-0008-0000-0F00-0000EA000000}"/>
            </a:ext>
          </a:extLst>
        </xdr:cNvPr>
        <xdr:cNvSpPr/>
      </xdr:nvSpPr>
      <xdr:spPr>
        <a:xfrm>
          <a:off x="6873240" y="14255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23648</xdr:rowOff>
    </xdr:from>
    <xdr:to>
      <xdr:col>36</xdr:col>
      <xdr:colOff>165100</xdr:colOff>
      <xdr:row>85</xdr:row>
      <xdr:rowOff>125248</xdr:rowOff>
    </xdr:to>
    <xdr:sp macro="" textlink="">
      <xdr:nvSpPr>
        <xdr:cNvPr id="235" name="フローチャート: 判断 234">
          <a:extLst>
            <a:ext uri="{FF2B5EF4-FFF2-40B4-BE49-F238E27FC236}">
              <a16:creationId xmlns:a16="http://schemas.microsoft.com/office/drawing/2014/main" id="{00000000-0008-0000-0F00-0000EB000000}"/>
            </a:ext>
          </a:extLst>
        </xdr:cNvPr>
        <xdr:cNvSpPr/>
      </xdr:nvSpPr>
      <xdr:spPr>
        <a:xfrm>
          <a:off x="6098540" y="1427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36" name="テキスト ボックス 235">
          <a:extLst>
            <a:ext uri="{FF2B5EF4-FFF2-40B4-BE49-F238E27FC236}">
              <a16:creationId xmlns:a16="http://schemas.microsoft.com/office/drawing/2014/main" id="{00000000-0008-0000-0F00-0000EC000000}"/>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37" name="テキスト ボックス 236">
          <a:extLst>
            <a:ext uri="{FF2B5EF4-FFF2-40B4-BE49-F238E27FC236}">
              <a16:creationId xmlns:a16="http://schemas.microsoft.com/office/drawing/2014/main" id="{00000000-0008-0000-0F00-0000ED000000}"/>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8" name="テキスト ボックス 237">
          <a:extLst>
            <a:ext uri="{FF2B5EF4-FFF2-40B4-BE49-F238E27FC236}">
              <a16:creationId xmlns:a16="http://schemas.microsoft.com/office/drawing/2014/main" id="{00000000-0008-0000-0F00-0000EE000000}"/>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132004</xdr:rowOff>
    </xdr:from>
    <xdr:to>
      <xdr:col>55</xdr:col>
      <xdr:colOff>50800</xdr:colOff>
      <xdr:row>84</xdr:row>
      <xdr:rowOff>62154</xdr:rowOff>
    </xdr:to>
    <xdr:sp macro="" textlink="">
      <xdr:nvSpPr>
        <xdr:cNvPr id="241" name="楕円 240">
          <a:extLst>
            <a:ext uri="{FF2B5EF4-FFF2-40B4-BE49-F238E27FC236}">
              <a16:creationId xmlns:a16="http://schemas.microsoft.com/office/drawing/2014/main" id="{00000000-0008-0000-0F00-0000F1000000}"/>
            </a:ext>
          </a:extLst>
        </xdr:cNvPr>
        <xdr:cNvSpPr/>
      </xdr:nvSpPr>
      <xdr:spPr>
        <a:xfrm>
          <a:off x="9192260" y="1404612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154881</xdr:rowOff>
    </xdr:from>
    <xdr:ext cx="469744" cy="259045"/>
    <xdr:sp macro="" textlink="">
      <xdr:nvSpPr>
        <xdr:cNvPr id="242" name="【福祉施設】&#10;一人当たり面積該当値テキスト">
          <a:extLst>
            <a:ext uri="{FF2B5EF4-FFF2-40B4-BE49-F238E27FC236}">
              <a16:creationId xmlns:a16="http://schemas.microsoft.com/office/drawing/2014/main" id="{00000000-0008-0000-0F00-0000F2000000}"/>
            </a:ext>
          </a:extLst>
        </xdr:cNvPr>
        <xdr:cNvSpPr txBox="1"/>
      </xdr:nvSpPr>
      <xdr:spPr>
        <a:xfrm>
          <a:off x="9258300" y="1390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135204</xdr:rowOff>
    </xdr:from>
    <xdr:to>
      <xdr:col>50</xdr:col>
      <xdr:colOff>165100</xdr:colOff>
      <xdr:row>84</xdr:row>
      <xdr:rowOff>65354</xdr:rowOff>
    </xdr:to>
    <xdr:sp macro="" textlink="">
      <xdr:nvSpPr>
        <xdr:cNvPr id="243" name="楕円 242">
          <a:extLst>
            <a:ext uri="{FF2B5EF4-FFF2-40B4-BE49-F238E27FC236}">
              <a16:creationId xmlns:a16="http://schemas.microsoft.com/office/drawing/2014/main" id="{00000000-0008-0000-0F00-0000F3000000}"/>
            </a:ext>
          </a:extLst>
        </xdr:cNvPr>
        <xdr:cNvSpPr/>
      </xdr:nvSpPr>
      <xdr:spPr>
        <a:xfrm>
          <a:off x="8445500" y="140493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11354</xdr:rowOff>
    </xdr:from>
    <xdr:to>
      <xdr:col>55</xdr:col>
      <xdr:colOff>0</xdr:colOff>
      <xdr:row>84</xdr:row>
      <xdr:rowOff>14554</xdr:rowOff>
    </xdr:to>
    <xdr:cxnSp macro="">
      <xdr:nvCxnSpPr>
        <xdr:cNvPr id="244" name="直線コネクタ 243">
          <a:extLst>
            <a:ext uri="{FF2B5EF4-FFF2-40B4-BE49-F238E27FC236}">
              <a16:creationId xmlns:a16="http://schemas.microsoft.com/office/drawing/2014/main" id="{00000000-0008-0000-0F00-0000F4000000}"/>
            </a:ext>
          </a:extLst>
        </xdr:cNvPr>
        <xdr:cNvCxnSpPr/>
      </xdr:nvCxnSpPr>
      <xdr:spPr>
        <a:xfrm flipV="1">
          <a:off x="8496300" y="14093114"/>
          <a:ext cx="7239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141605</xdr:rowOff>
    </xdr:from>
    <xdr:to>
      <xdr:col>46</xdr:col>
      <xdr:colOff>38100</xdr:colOff>
      <xdr:row>84</xdr:row>
      <xdr:rowOff>71755</xdr:rowOff>
    </xdr:to>
    <xdr:sp macro="" textlink="">
      <xdr:nvSpPr>
        <xdr:cNvPr id="245" name="楕円 244">
          <a:extLst>
            <a:ext uri="{FF2B5EF4-FFF2-40B4-BE49-F238E27FC236}">
              <a16:creationId xmlns:a16="http://schemas.microsoft.com/office/drawing/2014/main" id="{00000000-0008-0000-0F00-0000F5000000}"/>
            </a:ext>
          </a:extLst>
        </xdr:cNvPr>
        <xdr:cNvSpPr/>
      </xdr:nvSpPr>
      <xdr:spPr>
        <a:xfrm>
          <a:off x="7670800" y="140557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14554</xdr:rowOff>
    </xdr:from>
    <xdr:to>
      <xdr:col>50</xdr:col>
      <xdr:colOff>114300</xdr:colOff>
      <xdr:row>84</xdr:row>
      <xdr:rowOff>20955</xdr:rowOff>
    </xdr:to>
    <xdr:cxnSp macro="">
      <xdr:nvCxnSpPr>
        <xdr:cNvPr id="246" name="直線コネクタ 245">
          <a:extLst>
            <a:ext uri="{FF2B5EF4-FFF2-40B4-BE49-F238E27FC236}">
              <a16:creationId xmlns:a16="http://schemas.microsoft.com/office/drawing/2014/main" id="{00000000-0008-0000-0F00-0000F6000000}"/>
            </a:ext>
          </a:extLst>
        </xdr:cNvPr>
        <xdr:cNvCxnSpPr/>
      </xdr:nvCxnSpPr>
      <xdr:spPr>
        <a:xfrm flipV="1">
          <a:off x="7713980" y="14096314"/>
          <a:ext cx="78232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78884</xdr:rowOff>
    </xdr:from>
    <xdr:ext cx="469744" cy="259045"/>
    <xdr:sp macro="" textlink="">
      <xdr:nvSpPr>
        <xdr:cNvPr id="247" name="n_1aveValue【福祉施設】&#10;一人当たり面積">
          <a:extLst>
            <a:ext uri="{FF2B5EF4-FFF2-40B4-BE49-F238E27FC236}">
              <a16:creationId xmlns:a16="http://schemas.microsoft.com/office/drawing/2014/main" id="{00000000-0008-0000-0F00-0000F7000000}"/>
            </a:ext>
          </a:extLst>
        </xdr:cNvPr>
        <xdr:cNvSpPr txBox="1"/>
      </xdr:nvSpPr>
      <xdr:spPr>
        <a:xfrm>
          <a:off x="8271587" y="1432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90543</xdr:rowOff>
    </xdr:from>
    <xdr:ext cx="469744" cy="259045"/>
    <xdr:sp macro="" textlink="">
      <xdr:nvSpPr>
        <xdr:cNvPr id="248" name="n_2aveValue【福祉施設】&#10;一人当たり面積">
          <a:extLst>
            <a:ext uri="{FF2B5EF4-FFF2-40B4-BE49-F238E27FC236}">
              <a16:creationId xmlns:a16="http://schemas.microsoft.com/office/drawing/2014/main" id="{00000000-0008-0000-0F00-0000F8000000}"/>
            </a:ext>
          </a:extLst>
        </xdr:cNvPr>
        <xdr:cNvSpPr txBox="1"/>
      </xdr:nvSpPr>
      <xdr:spPr>
        <a:xfrm>
          <a:off x="7509587" y="14339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124629</xdr:rowOff>
    </xdr:from>
    <xdr:ext cx="469744" cy="259045"/>
    <xdr:sp macro="" textlink="">
      <xdr:nvSpPr>
        <xdr:cNvPr id="249" name="n_3aveValue【福祉施設】&#10;一人当たり面積">
          <a:extLst>
            <a:ext uri="{FF2B5EF4-FFF2-40B4-BE49-F238E27FC236}">
              <a16:creationId xmlns:a16="http://schemas.microsoft.com/office/drawing/2014/main" id="{00000000-0008-0000-0F00-0000F9000000}"/>
            </a:ext>
          </a:extLst>
        </xdr:cNvPr>
        <xdr:cNvSpPr txBox="1"/>
      </xdr:nvSpPr>
      <xdr:spPr>
        <a:xfrm>
          <a:off x="6712027" y="14038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141775</xdr:rowOff>
    </xdr:from>
    <xdr:ext cx="469744" cy="259045"/>
    <xdr:sp macro="" textlink="">
      <xdr:nvSpPr>
        <xdr:cNvPr id="250" name="n_4aveValue【福祉施設】&#10;一人当たり面積">
          <a:extLst>
            <a:ext uri="{FF2B5EF4-FFF2-40B4-BE49-F238E27FC236}">
              <a16:creationId xmlns:a16="http://schemas.microsoft.com/office/drawing/2014/main" id="{00000000-0008-0000-0F00-0000FA000000}"/>
            </a:ext>
          </a:extLst>
        </xdr:cNvPr>
        <xdr:cNvSpPr txBox="1"/>
      </xdr:nvSpPr>
      <xdr:spPr>
        <a:xfrm>
          <a:off x="5937327" y="1405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81881</xdr:rowOff>
    </xdr:from>
    <xdr:ext cx="469744" cy="259045"/>
    <xdr:sp macro="" textlink="">
      <xdr:nvSpPr>
        <xdr:cNvPr id="251" name="n_1mainValue【福祉施設】&#10;一人当たり面積">
          <a:extLst>
            <a:ext uri="{FF2B5EF4-FFF2-40B4-BE49-F238E27FC236}">
              <a16:creationId xmlns:a16="http://schemas.microsoft.com/office/drawing/2014/main" id="{00000000-0008-0000-0F00-0000FB000000}"/>
            </a:ext>
          </a:extLst>
        </xdr:cNvPr>
        <xdr:cNvSpPr txBox="1"/>
      </xdr:nvSpPr>
      <xdr:spPr>
        <a:xfrm>
          <a:off x="8271587" y="13828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88282</xdr:rowOff>
    </xdr:from>
    <xdr:ext cx="469744" cy="259045"/>
    <xdr:sp macro="" textlink="">
      <xdr:nvSpPr>
        <xdr:cNvPr id="252" name="n_2mainValue【福祉施設】&#10;一人当たり面積">
          <a:extLst>
            <a:ext uri="{FF2B5EF4-FFF2-40B4-BE49-F238E27FC236}">
              <a16:creationId xmlns:a16="http://schemas.microsoft.com/office/drawing/2014/main" id="{00000000-0008-0000-0F00-0000FC000000}"/>
            </a:ext>
          </a:extLst>
        </xdr:cNvPr>
        <xdr:cNvSpPr txBox="1"/>
      </xdr:nvSpPr>
      <xdr:spPr>
        <a:xfrm>
          <a:off x="7509587" y="13834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3" name="正方形/長方形 252">
          <a:extLst>
            <a:ext uri="{FF2B5EF4-FFF2-40B4-BE49-F238E27FC236}">
              <a16:creationId xmlns:a16="http://schemas.microsoft.com/office/drawing/2014/main" id="{00000000-0008-0000-0F00-0000FD00000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4" name="正方形/長方形 253">
          <a:extLst>
            <a:ext uri="{FF2B5EF4-FFF2-40B4-BE49-F238E27FC236}">
              <a16:creationId xmlns:a16="http://schemas.microsoft.com/office/drawing/2014/main" id="{00000000-0008-0000-0F00-0000FE00000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5" name="正方形/長方形 254">
          <a:extLst>
            <a:ext uri="{FF2B5EF4-FFF2-40B4-BE49-F238E27FC236}">
              <a16:creationId xmlns:a16="http://schemas.microsoft.com/office/drawing/2014/main" id="{00000000-0008-0000-0F00-0000FF00000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6" name="正方形/長方形 255">
          <a:extLst>
            <a:ext uri="{FF2B5EF4-FFF2-40B4-BE49-F238E27FC236}">
              <a16:creationId xmlns:a16="http://schemas.microsoft.com/office/drawing/2014/main" id="{00000000-0008-0000-0F00-00000001000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7" name="正方形/長方形 256">
          <a:extLst>
            <a:ext uri="{FF2B5EF4-FFF2-40B4-BE49-F238E27FC236}">
              <a16:creationId xmlns:a16="http://schemas.microsoft.com/office/drawing/2014/main" id="{00000000-0008-0000-0F00-00000101000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8" name="正方形/長方形 257">
          <a:extLst>
            <a:ext uri="{FF2B5EF4-FFF2-40B4-BE49-F238E27FC236}">
              <a16:creationId xmlns:a16="http://schemas.microsoft.com/office/drawing/2014/main" id="{00000000-0008-0000-0F00-00000201000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9" name="正方形/長方形 258">
          <a:extLst>
            <a:ext uri="{FF2B5EF4-FFF2-40B4-BE49-F238E27FC236}">
              <a16:creationId xmlns:a16="http://schemas.microsoft.com/office/drawing/2014/main" id="{00000000-0008-0000-0F00-00000301000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0" name="正方形/長方形 259">
          <a:extLst>
            <a:ext uri="{FF2B5EF4-FFF2-40B4-BE49-F238E27FC236}">
              <a16:creationId xmlns:a16="http://schemas.microsoft.com/office/drawing/2014/main" id="{00000000-0008-0000-0F00-000004010000}"/>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61" name="テキスト ボックス 260">
          <a:extLst>
            <a:ext uri="{FF2B5EF4-FFF2-40B4-BE49-F238E27FC236}">
              <a16:creationId xmlns:a16="http://schemas.microsoft.com/office/drawing/2014/main" id="{00000000-0008-0000-0F00-000005010000}"/>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62" name="直線コネクタ 261">
          <a:extLst>
            <a:ext uri="{FF2B5EF4-FFF2-40B4-BE49-F238E27FC236}">
              <a16:creationId xmlns:a16="http://schemas.microsoft.com/office/drawing/2014/main" id="{00000000-0008-0000-0F00-000006010000}"/>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63" name="テキスト ボックス 262">
          <a:extLst>
            <a:ext uri="{FF2B5EF4-FFF2-40B4-BE49-F238E27FC236}">
              <a16:creationId xmlns:a16="http://schemas.microsoft.com/office/drawing/2014/main" id="{00000000-0008-0000-0F00-000007010000}"/>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64" name="直線コネクタ 263">
          <a:extLst>
            <a:ext uri="{FF2B5EF4-FFF2-40B4-BE49-F238E27FC236}">
              <a16:creationId xmlns:a16="http://schemas.microsoft.com/office/drawing/2014/main" id="{00000000-0008-0000-0F00-000008010000}"/>
            </a:ext>
          </a:extLst>
        </xdr:cNvPr>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65" name="テキスト ボックス 264">
          <a:extLst>
            <a:ext uri="{FF2B5EF4-FFF2-40B4-BE49-F238E27FC236}">
              <a16:creationId xmlns:a16="http://schemas.microsoft.com/office/drawing/2014/main" id="{00000000-0008-0000-0F00-000009010000}"/>
            </a:ext>
          </a:extLst>
        </xdr:cNvPr>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66" name="直線コネクタ 265">
          <a:extLst>
            <a:ext uri="{FF2B5EF4-FFF2-40B4-BE49-F238E27FC236}">
              <a16:creationId xmlns:a16="http://schemas.microsoft.com/office/drawing/2014/main" id="{00000000-0008-0000-0F00-00000A010000}"/>
            </a:ext>
          </a:extLst>
        </xdr:cNvPr>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67" name="テキスト ボックス 266">
          <a:extLst>
            <a:ext uri="{FF2B5EF4-FFF2-40B4-BE49-F238E27FC236}">
              <a16:creationId xmlns:a16="http://schemas.microsoft.com/office/drawing/2014/main" id="{00000000-0008-0000-0F00-00000B010000}"/>
            </a:ext>
          </a:extLst>
        </xdr:cNvPr>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68" name="直線コネクタ 267">
          <a:extLst>
            <a:ext uri="{FF2B5EF4-FFF2-40B4-BE49-F238E27FC236}">
              <a16:creationId xmlns:a16="http://schemas.microsoft.com/office/drawing/2014/main" id="{00000000-0008-0000-0F00-00000C010000}"/>
            </a:ext>
          </a:extLst>
        </xdr:cNvPr>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69" name="テキスト ボックス 268">
          <a:extLst>
            <a:ext uri="{FF2B5EF4-FFF2-40B4-BE49-F238E27FC236}">
              <a16:creationId xmlns:a16="http://schemas.microsoft.com/office/drawing/2014/main" id="{00000000-0008-0000-0F00-00000D010000}"/>
            </a:ext>
          </a:extLst>
        </xdr:cNvPr>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70" name="直線コネクタ 269">
          <a:extLst>
            <a:ext uri="{FF2B5EF4-FFF2-40B4-BE49-F238E27FC236}">
              <a16:creationId xmlns:a16="http://schemas.microsoft.com/office/drawing/2014/main" id="{00000000-0008-0000-0F00-00000E010000}"/>
            </a:ext>
          </a:extLst>
        </xdr:cNvPr>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71" name="テキスト ボックス 270">
          <a:extLst>
            <a:ext uri="{FF2B5EF4-FFF2-40B4-BE49-F238E27FC236}">
              <a16:creationId xmlns:a16="http://schemas.microsoft.com/office/drawing/2014/main" id="{00000000-0008-0000-0F00-00000F010000}"/>
            </a:ext>
          </a:extLst>
        </xdr:cNvPr>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72" name="直線コネクタ 271">
          <a:extLst>
            <a:ext uri="{FF2B5EF4-FFF2-40B4-BE49-F238E27FC236}">
              <a16:creationId xmlns:a16="http://schemas.microsoft.com/office/drawing/2014/main" id="{00000000-0008-0000-0F00-000010010000}"/>
            </a:ext>
          </a:extLst>
        </xdr:cNvPr>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73" name="テキスト ボックス 272">
          <a:extLst>
            <a:ext uri="{FF2B5EF4-FFF2-40B4-BE49-F238E27FC236}">
              <a16:creationId xmlns:a16="http://schemas.microsoft.com/office/drawing/2014/main" id="{00000000-0008-0000-0F00-000011010000}"/>
            </a:ext>
          </a:extLst>
        </xdr:cNvPr>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77" name="【市民会館】&#10;有形固定資産減価償却率グラフ枠">
          <a:extLst>
            <a:ext uri="{FF2B5EF4-FFF2-40B4-BE49-F238E27FC236}">
              <a16:creationId xmlns:a16="http://schemas.microsoft.com/office/drawing/2014/main" id="{00000000-0008-0000-0F00-000015010000}"/>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139881</xdr:rowOff>
    </xdr:from>
    <xdr:to>
      <xdr:col>24</xdr:col>
      <xdr:colOff>62865</xdr:colOff>
      <xdr:row>109</xdr:row>
      <xdr:rowOff>35379</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flipV="1">
          <a:off x="4086225" y="16903881"/>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279" name="【市民会館】&#10;有形固定資産減価償却率最小値テキスト">
          <a:extLst>
            <a:ext uri="{FF2B5EF4-FFF2-40B4-BE49-F238E27FC236}">
              <a16:creationId xmlns:a16="http://schemas.microsoft.com/office/drawing/2014/main" id="{00000000-0008-0000-0F00-000017010000}"/>
            </a:ext>
          </a:extLst>
        </xdr:cNvPr>
        <xdr:cNvSpPr txBox="1"/>
      </xdr:nvSpPr>
      <xdr:spPr>
        <a:xfrm>
          <a:off x="412496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280" name="直線コネクタ 279">
          <a:extLst>
            <a:ext uri="{FF2B5EF4-FFF2-40B4-BE49-F238E27FC236}">
              <a16:creationId xmlns:a16="http://schemas.microsoft.com/office/drawing/2014/main" id="{00000000-0008-0000-0F00-000018010000}"/>
            </a:ext>
          </a:extLst>
        </xdr:cNvPr>
        <xdr:cNvCxnSpPr/>
      </xdr:nvCxnSpPr>
      <xdr:spPr>
        <a:xfrm>
          <a:off x="402082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86558</xdr:rowOff>
    </xdr:from>
    <xdr:ext cx="405111" cy="259045"/>
    <xdr:sp macro="" textlink="">
      <xdr:nvSpPr>
        <xdr:cNvPr id="281" name="【市民会館】&#10;有形固定資産減価償却率最大値テキスト">
          <a:extLst>
            <a:ext uri="{FF2B5EF4-FFF2-40B4-BE49-F238E27FC236}">
              <a16:creationId xmlns:a16="http://schemas.microsoft.com/office/drawing/2014/main" id="{00000000-0008-0000-0F00-000019010000}"/>
            </a:ext>
          </a:extLst>
        </xdr:cNvPr>
        <xdr:cNvSpPr txBox="1"/>
      </xdr:nvSpPr>
      <xdr:spPr>
        <a:xfrm>
          <a:off x="4124960" y="16682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139881</xdr:rowOff>
    </xdr:from>
    <xdr:to>
      <xdr:col>24</xdr:col>
      <xdr:colOff>152400</xdr:colOff>
      <xdr:row>100</xdr:row>
      <xdr:rowOff>139881</xdr:rowOff>
    </xdr:to>
    <xdr:cxnSp macro="">
      <xdr:nvCxnSpPr>
        <xdr:cNvPr id="282" name="直線コネクタ 281">
          <a:extLst>
            <a:ext uri="{FF2B5EF4-FFF2-40B4-BE49-F238E27FC236}">
              <a16:creationId xmlns:a16="http://schemas.microsoft.com/office/drawing/2014/main" id="{00000000-0008-0000-0F00-00001A010000}"/>
            </a:ext>
          </a:extLst>
        </xdr:cNvPr>
        <xdr:cNvCxnSpPr/>
      </xdr:nvCxnSpPr>
      <xdr:spPr>
        <a:xfrm>
          <a:off x="4020820" y="169038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137721</xdr:rowOff>
    </xdr:from>
    <xdr:ext cx="405111" cy="259045"/>
    <xdr:sp macro="" textlink="">
      <xdr:nvSpPr>
        <xdr:cNvPr id="283" name="【市民会館】&#10;有形固定資産減価償却率平均値テキスト">
          <a:extLst>
            <a:ext uri="{FF2B5EF4-FFF2-40B4-BE49-F238E27FC236}">
              <a16:creationId xmlns:a16="http://schemas.microsoft.com/office/drawing/2014/main" id="{00000000-0008-0000-0F00-00001B010000}"/>
            </a:ext>
          </a:extLst>
        </xdr:cNvPr>
        <xdr:cNvSpPr txBox="1"/>
      </xdr:nvSpPr>
      <xdr:spPr>
        <a:xfrm>
          <a:off x="4124960" y="175722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159294</xdr:rowOff>
    </xdr:from>
    <xdr:to>
      <xdr:col>24</xdr:col>
      <xdr:colOff>114300</xdr:colOff>
      <xdr:row>105</xdr:row>
      <xdr:rowOff>89444</xdr:rowOff>
    </xdr:to>
    <xdr:sp macro="" textlink="">
      <xdr:nvSpPr>
        <xdr:cNvPr id="284" name="フローチャート: 判断 283">
          <a:extLst>
            <a:ext uri="{FF2B5EF4-FFF2-40B4-BE49-F238E27FC236}">
              <a16:creationId xmlns:a16="http://schemas.microsoft.com/office/drawing/2014/main" id="{00000000-0008-0000-0F00-00001C010000}"/>
            </a:ext>
          </a:extLst>
        </xdr:cNvPr>
        <xdr:cNvSpPr/>
      </xdr:nvSpPr>
      <xdr:spPr>
        <a:xfrm>
          <a:off x="4036060" y="175938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162561</xdr:rowOff>
    </xdr:from>
    <xdr:to>
      <xdr:col>20</xdr:col>
      <xdr:colOff>38100</xdr:colOff>
      <xdr:row>105</xdr:row>
      <xdr:rowOff>92711</xdr:rowOff>
    </xdr:to>
    <xdr:sp macro="" textlink="">
      <xdr:nvSpPr>
        <xdr:cNvPr id="285" name="フローチャート: 判断 284">
          <a:extLst>
            <a:ext uri="{FF2B5EF4-FFF2-40B4-BE49-F238E27FC236}">
              <a16:creationId xmlns:a16="http://schemas.microsoft.com/office/drawing/2014/main" id="{00000000-0008-0000-0F00-00001D010000}"/>
            </a:ext>
          </a:extLst>
        </xdr:cNvPr>
        <xdr:cNvSpPr/>
      </xdr:nvSpPr>
      <xdr:spPr>
        <a:xfrm>
          <a:off x="3312160" y="1759712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79284</xdr:rowOff>
    </xdr:from>
    <xdr:to>
      <xdr:col>15</xdr:col>
      <xdr:colOff>101600</xdr:colOff>
      <xdr:row>105</xdr:row>
      <xdr:rowOff>9434</xdr:rowOff>
    </xdr:to>
    <xdr:sp macro="" textlink="">
      <xdr:nvSpPr>
        <xdr:cNvPr id="286" name="フローチャート: 判断 285">
          <a:extLst>
            <a:ext uri="{FF2B5EF4-FFF2-40B4-BE49-F238E27FC236}">
              <a16:creationId xmlns:a16="http://schemas.microsoft.com/office/drawing/2014/main" id="{00000000-0008-0000-0F00-00001E010000}"/>
            </a:ext>
          </a:extLst>
        </xdr:cNvPr>
        <xdr:cNvSpPr/>
      </xdr:nvSpPr>
      <xdr:spPr>
        <a:xfrm>
          <a:off x="2514600" y="175138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79284</xdr:rowOff>
    </xdr:from>
    <xdr:to>
      <xdr:col>10</xdr:col>
      <xdr:colOff>165100</xdr:colOff>
      <xdr:row>105</xdr:row>
      <xdr:rowOff>9434</xdr:rowOff>
    </xdr:to>
    <xdr:sp macro="" textlink="">
      <xdr:nvSpPr>
        <xdr:cNvPr id="287" name="フローチャート: 判断 286">
          <a:extLst>
            <a:ext uri="{FF2B5EF4-FFF2-40B4-BE49-F238E27FC236}">
              <a16:creationId xmlns:a16="http://schemas.microsoft.com/office/drawing/2014/main" id="{00000000-0008-0000-0F00-00001F010000}"/>
            </a:ext>
          </a:extLst>
        </xdr:cNvPr>
        <xdr:cNvSpPr/>
      </xdr:nvSpPr>
      <xdr:spPr>
        <a:xfrm>
          <a:off x="1739900" y="175138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92348</xdr:rowOff>
    </xdr:from>
    <xdr:to>
      <xdr:col>6</xdr:col>
      <xdr:colOff>38100</xdr:colOff>
      <xdr:row>105</xdr:row>
      <xdr:rowOff>22498</xdr:rowOff>
    </xdr:to>
    <xdr:sp macro="" textlink="">
      <xdr:nvSpPr>
        <xdr:cNvPr id="288" name="フローチャート: 判断 287">
          <a:extLst>
            <a:ext uri="{FF2B5EF4-FFF2-40B4-BE49-F238E27FC236}">
              <a16:creationId xmlns:a16="http://schemas.microsoft.com/office/drawing/2014/main" id="{00000000-0008-0000-0F00-000020010000}"/>
            </a:ext>
          </a:extLst>
        </xdr:cNvPr>
        <xdr:cNvSpPr/>
      </xdr:nvSpPr>
      <xdr:spPr>
        <a:xfrm>
          <a:off x="965200" y="1752690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89" name="テキスト ボックス 288">
          <a:extLst>
            <a:ext uri="{FF2B5EF4-FFF2-40B4-BE49-F238E27FC236}">
              <a16:creationId xmlns:a16="http://schemas.microsoft.com/office/drawing/2014/main" id="{00000000-0008-0000-0F00-000021010000}"/>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0" name="テキスト ボックス 289">
          <a:extLst>
            <a:ext uri="{FF2B5EF4-FFF2-40B4-BE49-F238E27FC236}">
              <a16:creationId xmlns:a16="http://schemas.microsoft.com/office/drawing/2014/main" id="{00000000-0008-0000-0F00-000022010000}"/>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91" name="テキスト ボックス 290">
          <a:extLst>
            <a:ext uri="{FF2B5EF4-FFF2-40B4-BE49-F238E27FC236}">
              <a16:creationId xmlns:a16="http://schemas.microsoft.com/office/drawing/2014/main" id="{00000000-0008-0000-0F00-000023010000}"/>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92" name="テキスト ボックス 291">
          <a:extLst>
            <a:ext uri="{FF2B5EF4-FFF2-40B4-BE49-F238E27FC236}">
              <a16:creationId xmlns:a16="http://schemas.microsoft.com/office/drawing/2014/main" id="{00000000-0008-0000-0F00-000024010000}"/>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93" name="テキスト ボックス 292">
          <a:extLst>
            <a:ext uri="{FF2B5EF4-FFF2-40B4-BE49-F238E27FC236}">
              <a16:creationId xmlns:a16="http://schemas.microsoft.com/office/drawing/2014/main" id="{00000000-0008-0000-0F00-000025010000}"/>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89081</xdr:rowOff>
    </xdr:from>
    <xdr:to>
      <xdr:col>24</xdr:col>
      <xdr:colOff>114300</xdr:colOff>
      <xdr:row>101</xdr:row>
      <xdr:rowOff>19231</xdr:rowOff>
    </xdr:to>
    <xdr:sp macro="" textlink="">
      <xdr:nvSpPr>
        <xdr:cNvPr id="294" name="楕円 293">
          <a:extLst>
            <a:ext uri="{FF2B5EF4-FFF2-40B4-BE49-F238E27FC236}">
              <a16:creationId xmlns:a16="http://schemas.microsoft.com/office/drawing/2014/main" id="{00000000-0008-0000-0F00-000026010000}"/>
            </a:ext>
          </a:extLst>
        </xdr:cNvPr>
        <xdr:cNvSpPr/>
      </xdr:nvSpPr>
      <xdr:spPr>
        <a:xfrm>
          <a:off x="4036060" y="1685308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42108</xdr:rowOff>
    </xdr:from>
    <xdr:ext cx="405111" cy="259045"/>
    <xdr:sp macro="" textlink="">
      <xdr:nvSpPr>
        <xdr:cNvPr id="295" name="【市民会館】&#10;有形固定資産減価償却率該当値テキスト">
          <a:extLst>
            <a:ext uri="{FF2B5EF4-FFF2-40B4-BE49-F238E27FC236}">
              <a16:creationId xmlns:a16="http://schemas.microsoft.com/office/drawing/2014/main" id="{00000000-0008-0000-0F00-000027010000}"/>
            </a:ext>
          </a:extLst>
        </xdr:cNvPr>
        <xdr:cNvSpPr txBox="1"/>
      </xdr:nvSpPr>
      <xdr:spPr>
        <a:xfrm>
          <a:off x="4124960" y="16806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56424</xdr:rowOff>
    </xdr:from>
    <xdr:to>
      <xdr:col>20</xdr:col>
      <xdr:colOff>38100</xdr:colOff>
      <xdr:row>100</xdr:row>
      <xdr:rowOff>158024</xdr:rowOff>
    </xdr:to>
    <xdr:sp macro="" textlink="">
      <xdr:nvSpPr>
        <xdr:cNvPr id="296" name="楕円 295">
          <a:extLst>
            <a:ext uri="{FF2B5EF4-FFF2-40B4-BE49-F238E27FC236}">
              <a16:creationId xmlns:a16="http://schemas.microsoft.com/office/drawing/2014/main" id="{00000000-0008-0000-0F00-000028010000}"/>
            </a:ext>
          </a:extLst>
        </xdr:cNvPr>
        <xdr:cNvSpPr/>
      </xdr:nvSpPr>
      <xdr:spPr>
        <a:xfrm>
          <a:off x="3312160" y="1682042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107224</xdr:rowOff>
    </xdr:from>
    <xdr:to>
      <xdr:col>24</xdr:col>
      <xdr:colOff>63500</xdr:colOff>
      <xdr:row>100</xdr:row>
      <xdr:rowOff>139881</xdr:rowOff>
    </xdr:to>
    <xdr:cxnSp macro="">
      <xdr:nvCxnSpPr>
        <xdr:cNvPr id="297" name="直線コネクタ 296">
          <a:extLst>
            <a:ext uri="{FF2B5EF4-FFF2-40B4-BE49-F238E27FC236}">
              <a16:creationId xmlns:a16="http://schemas.microsoft.com/office/drawing/2014/main" id="{00000000-0008-0000-0F00-000029010000}"/>
            </a:ext>
          </a:extLst>
        </xdr:cNvPr>
        <xdr:cNvCxnSpPr/>
      </xdr:nvCxnSpPr>
      <xdr:spPr>
        <a:xfrm>
          <a:off x="3355340" y="16871224"/>
          <a:ext cx="7315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25400</xdr:rowOff>
    </xdr:from>
    <xdr:to>
      <xdr:col>15</xdr:col>
      <xdr:colOff>101600</xdr:colOff>
      <xdr:row>100</xdr:row>
      <xdr:rowOff>127000</xdr:rowOff>
    </xdr:to>
    <xdr:sp macro="" textlink="">
      <xdr:nvSpPr>
        <xdr:cNvPr id="298" name="楕円 297">
          <a:extLst>
            <a:ext uri="{FF2B5EF4-FFF2-40B4-BE49-F238E27FC236}">
              <a16:creationId xmlns:a16="http://schemas.microsoft.com/office/drawing/2014/main" id="{00000000-0008-0000-0F00-00002A010000}"/>
            </a:ext>
          </a:extLst>
        </xdr:cNvPr>
        <xdr:cNvSpPr/>
      </xdr:nvSpPr>
      <xdr:spPr>
        <a:xfrm>
          <a:off x="2514600" y="1678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76200</xdr:rowOff>
    </xdr:from>
    <xdr:to>
      <xdr:col>19</xdr:col>
      <xdr:colOff>177800</xdr:colOff>
      <xdr:row>100</xdr:row>
      <xdr:rowOff>107224</xdr:rowOff>
    </xdr:to>
    <xdr:cxnSp macro="">
      <xdr:nvCxnSpPr>
        <xdr:cNvPr id="299" name="直線コネクタ 298">
          <a:extLst>
            <a:ext uri="{FF2B5EF4-FFF2-40B4-BE49-F238E27FC236}">
              <a16:creationId xmlns:a16="http://schemas.microsoft.com/office/drawing/2014/main" id="{00000000-0008-0000-0F00-00002B010000}"/>
            </a:ext>
          </a:extLst>
        </xdr:cNvPr>
        <xdr:cNvCxnSpPr/>
      </xdr:nvCxnSpPr>
      <xdr:spPr>
        <a:xfrm>
          <a:off x="2565400" y="16840200"/>
          <a:ext cx="78994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83838</xdr:rowOff>
    </xdr:from>
    <xdr:ext cx="405111" cy="259045"/>
    <xdr:sp macro="" textlink="">
      <xdr:nvSpPr>
        <xdr:cNvPr id="300" name="n_1aveValue【市民会館】&#10;有形固定資産減価償却率">
          <a:extLst>
            <a:ext uri="{FF2B5EF4-FFF2-40B4-BE49-F238E27FC236}">
              <a16:creationId xmlns:a16="http://schemas.microsoft.com/office/drawing/2014/main" id="{00000000-0008-0000-0F00-00002C010000}"/>
            </a:ext>
          </a:extLst>
        </xdr:cNvPr>
        <xdr:cNvSpPr txBox="1"/>
      </xdr:nvSpPr>
      <xdr:spPr>
        <a:xfrm>
          <a:off x="3170564" y="17686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561</xdr:rowOff>
    </xdr:from>
    <xdr:ext cx="405111" cy="259045"/>
    <xdr:sp macro="" textlink="">
      <xdr:nvSpPr>
        <xdr:cNvPr id="301" name="n_2aveValue【市民会館】&#10;有形固定資産減価償却率">
          <a:extLst>
            <a:ext uri="{FF2B5EF4-FFF2-40B4-BE49-F238E27FC236}">
              <a16:creationId xmlns:a16="http://schemas.microsoft.com/office/drawing/2014/main" id="{00000000-0008-0000-0F00-00002D010000}"/>
            </a:ext>
          </a:extLst>
        </xdr:cNvPr>
        <xdr:cNvSpPr txBox="1"/>
      </xdr:nvSpPr>
      <xdr:spPr>
        <a:xfrm>
          <a:off x="2385704" y="17602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25961</xdr:rowOff>
    </xdr:from>
    <xdr:ext cx="405111" cy="259045"/>
    <xdr:sp macro="" textlink="">
      <xdr:nvSpPr>
        <xdr:cNvPr id="302" name="n_3aveValue【市民会館】&#10;有形固定資産減価償却率">
          <a:extLst>
            <a:ext uri="{FF2B5EF4-FFF2-40B4-BE49-F238E27FC236}">
              <a16:creationId xmlns:a16="http://schemas.microsoft.com/office/drawing/2014/main" id="{00000000-0008-0000-0F00-00002E010000}"/>
            </a:ext>
          </a:extLst>
        </xdr:cNvPr>
        <xdr:cNvSpPr txBox="1"/>
      </xdr:nvSpPr>
      <xdr:spPr>
        <a:xfrm>
          <a:off x="1611004" y="17292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39025</xdr:rowOff>
    </xdr:from>
    <xdr:ext cx="405111" cy="259045"/>
    <xdr:sp macro="" textlink="">
      <xdr:nvSpPr>
        <xdr:cNvPr id="303" name="n_4aveValue【市民会館】&#10;有形固定資産減価償却率">
          <a:extLst>
            <a:ext uri="{FF2B5EF4-FFF2-40B4-BE49-F238E27FC236}">
              <a16:creationId xmlns:a16="http://schemas.microsoft.com/office/drawing/2014/main" id="{00000000-0008-0000-0F00-00002F010000}"/>
            </a:ext>
          </a:extLst>
        </xdr:cNvPr>
        <xdr:cNvSpPr txBox="1"/>
      </xdr:nvSpPr>
      <xdr:spPr>
        <a:xfrm>
          <a:off x="836304" y="17305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99</xdr:row>
      <xdr:rowOff>3101</xdr:rowOff>
    </xdr:from>
    <xdr:ext cx="340478" cy="259045"/>
    <xdr:sp macro="" textlink="">
      <xdr:nvSpPr>
        <xdr:cNvPr id="304" name="n_1mainValue【市民会館】&#10;有形固定資産減価償却率">
          <a:extLst>
            <a:ext uri="{FF2B5EF4-FFF2-40B4-BE49-F238E27FC236}">
              <a16:creationId xmlns:a16="http://schemas.microsoft.com/office/drawing/2014/main" id="{00000000-0008-0000-0F00-000030010000}"/>
            </a:ext>
          </a:extLst>
        </xdr:cNvPr>
        <xdr:cNvSpPr txBox="1"/>
      </xdr:nvSpPr>
      <xdr:spPr>
        <a:xfrm>
          <a:off x="3187641" y="165994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98</xdr:row>
      <xdr:rowOff>143527</xdr:rowOff>
    </xdr:from>
    <xdr:ext cx="340478" cy="259045"/>
    <xdr:sp macro="" textlink="">
      <xdr:nvSpPr>
        <xdr:cNvPr id="305" name="n_2mainValue【市民会館】&#10;有形固定資産減価償却率">
          <a:extLst>
            <a:ext uri="{FF2B5EF4-FFF2-40B4-BE49-F238E27FC236}">
              <a16:creationId xmlns:a16="http://schemas.microsoft.com/office/drawing/2014/main" id="{00000000-0008-0000-0F00-000031010000}"/>
            </a:ext>
          </a:extLst>
        </xdr:cNvPr>
        <xdr:cNvSpPr txBox="1"/>
      </xdr:nvSpPr>
      <xdr:spPr>
        <a:xfrm>
          <a:off x="2418021" y="165722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06" name="正方形/長方形 305">
          <a:extLst>
            <a:ext uri="{FF2B5EF4-FFF2-40B4-BE49-F238E27FC236}">
              <a16:creationId xmlns:a16="http://schemas.microsoft.com/office/drawing/2014/main" id="{00000000-0008-0000-0F00-00003201000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7" name="正方形/長方形 306">
          <a:extLst>
            <a:ext uri="{FF2B5EF4-FFF2-40B4-BE49-F238E27FC236}">
              <a16:creationId xmlns:a16="http://schemas.microsoft.com/office/drawing/2014/main" id="{00000000-0008-0000-0F00-00003301000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8" name="正方形/長方形 307">
          <a:extLst>
            <a:ext uri="{FF2B5EF4-FFF2-40B4-BE49-F238E27FC236}">
              <a16:creationId xmlns:a16="http://schemas.microsoft.com/office/drawing/2014/main" id="{00000000-0008-0000-0F00-00003401000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9" name="正方形/長方形 308">
          <a:extLst>
            <a:ext uri="{FF2B5EF4-FFF2-40B4-BE49-F238E27FC236}">
              <a16:creationId xmlns:a16="http://schemas.microsoft.com/office/drawing/2014/main" id="{00000000-0008-0000-0F00-00003501000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0" name="正方形/長方形 309">
          <a:extLst>
            <a:ext uri="{FF2B5EF4-FFF2-40B4-BE49-F238E27FC236}">
              <a16:creationId xmlns:a16="http://schemas.microsoft.com/office/drawing/2014/main" id="{00000000-0008-0000-0F00-00003601000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1" name="正方形/長方形 310">
          <a:extLst>
            <a:ext uri="{FF2B5EF4-FFF2-40B4-BE49-F238E27FC236}">
              <a16:creationId xmlns:a16="http://schemas.microsoft.com/office/drawing/2014/main" id="{00000000-0008-0000-0F00-00003701000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2" name="正方形/長方形 311">
          <a:extLst>
            <a:ext uri="{FF2B5EF4-FFF2-40B4-BE49-F238E27FC236}">
              <a16:creationId xmlns:a16="http://schemas.microsoft.com/office/drawing/2014/main" id="{00000000-0008-0000-0F00-00003801000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3" name="正方形/長方形 312">
          <a:extLst>
            <a:ext uri="{FF2B5EF4-FFF2-40B4-BE49-F238E27FC236}">
              <a16:creationId xmlns:a16="http://schemas.microsoft.com/office/drawing/2014/main" id="{00000000-0008-0000-0F00-000039010000}"/>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14" name="テキスト ボックス 313">
          <a:extLst>
            <a:ext uri="{FF2B5EF4-FFF2-40B4-BE49-F238E27FC236}">
              <a16:creationId xmlns:a16="http://schemas.microsoft.com/office/drawing/2014/main" id="{00000000-0008-0000-0F00-00003A010000}"/>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15" name="直線コネクタ 314">
          <a:extLst>
            <a:ext uri="{FF2B5EF4-FFF2-40B4-BE49-F238E27FC236}">
              <a16:creationId xmlns:a16="http://schemas.microsoft.com/office/drawing/2014/main" id="{00000000-0008-0000-0F00-00003B010000}"/>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16" name="直線コネクタ 315">
          <a:extLst>
            <a:ext uri="{FF2B5EF4-FFF2-40B4-BE49-F238E27FC236}">
              <a16:creationId xmlns:a16="http://schemas.microsoft.com/office/drawing/2014/main" id="{00000000-0008-0000-0F00-00003C010000}"/>
            </a:ext>
          </a:extLst>
        </xdr:cNvPr>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17" name="テキスト ボックス 316">
          <a:extLst>
            <a:ext uri="{FF2B5EF4-FFF2-40B4-BE49-F238E27FC236}">
              <a16:creationId xmlns:a16="http://schemas.microsoft.com/office/drawing/2014/main" id="{00000000-0008-0000-0F00-00003D010000}"/>
            </a:ext>
          </a:extLst>
        </xdr:cNvPr>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18" name="直線コネクタ 317">
          <a:extLst>
            <a:ext uri="{FF2B5EF4-FFF2-40B4-BE49-F238E27FC236}">
              <a16:creationId xmlns:a16="http://schemas.microsoft.com/office/drawing/2014/main" id="{00000000-0008-0000-0F00-00003E010000}"/>
            </a:ext>
          </a:extLst>
        </xdr:cNvPr>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19" name="テキスト ボックス 318">
          <a:extLst>
            <a:ext uri="{FF2B5EF4-FFF2-40B4-BE49-F238E27FC236}">
              <a16:creationId xmlns:a16="http://schemas.microsoft.com/office/drawing/2014/main" id="{00000000-0008-0000-0F00-00003F010000}"/>
            </a:ext>
          </a:extLst>
        </xdr:cNvPr>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20" name="直線コネクタ 319">
          <a:extLst>
            <a:ext uri="{FF2B5EF4-FFF2-40B4-BE49-F238E27FC236}">
              <a16:creationId xmlns:a16="http://schemas.microsoft.com/office/drawing/2014/main" id="{00000000-0008-0000-0F00-000040010000}"/>
            </a:ext>
          </a:extLst>
        </xdr:cNvPr>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21" name="テキスト ボックス 320">
          <a:extLst>
            <a:ext uri="{FF2B5EF4-FFF2-40B4-BE49-F238E27FC236}">
              <a16:creationId xmlns:a16="http://schemas.microsoft.com/office/drawing/2014/main" id="{00000000-0008-0000-0F00-000041010000}"/>
            </a:ext>
          </a:extLst>
        </xdr:cNvPr>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22" name="直線コネクタ 321">
          <a:extLst>
            <a:ext uri="{FF2B5EF4-FFF2-40B4-BE49-F238E27FC236}">
              <a16:creationId xmlns:a16="http://schemas.microsoft.com/office/drawing/2014/main" id="{00000000-0008-0000-0F00-000042010000}"/>
            </a:ext>
          </a:extLst>
        </xdr:cNvPr>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23" name="テキスト ボックス 322">
          <a:extLst>
            <a:ext uri="{FF2B5EF4-FFF2-40B4-BE49-F238E27FC236}">
              <a16:creationId xmlns:a16="http://schemas.microsoft.com/office/drawing/2014/main" id="{00000000-0008-0000-0F00-000043010000}"/>
            </a:ext>
          </a:extLst>
        </xdr:cNvPr>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24" name="直線コネクタ 323">
          <a:extLst>
            <a:ext uri="{FF2B5EF4-FFF2-40B4-BE49-F238E27FC236}">
              <a16:creationId xmlns:a16="http://schemas.microsoft.com/office/drawing/2014/main" id="{00000000-0008-0000-0F00-000044010000}"/>
            </a:ext>
          </a:extLst>
        </xdr:cNvPr>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25" name="テキスト ボックス 324">
          <a:extLst>
            <a:ext uri="{FF2B5EF4-FFF2-40B4-BE49-F238E27FC236}">
              <a16:creationId xmlns:a16="http://schemas.microsoft.com/office/drawing/2014/main" id="{00000000-0008-0000-0F00-000045010000}"/>
            </a:ext>
          </a:extLst>
        </xdr:cNvPr>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26" name="直線コネクタ 325">
          <a:extLst>
            <a:ext uri="{FF2B5EF4-FFF2-40B4-BE49-F238E27FC236}">
              <a16:creationId xmlns:a16="http://schemas.microsoft.com/office/drawing/2014/main" id="{00000000-0008-0000-0F00-000046010000}"/>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27" name="テキスト ボックス 326">
          <a:extLst>
            <a:ext uri="{FF2B5EF4-FFF2-40B4-BE49-F238E27FC236}">
              <a16:creationId xmlns:a16="http://schemas.microsoft.com/office/drawing/2014/main" id="{00000000-0008-0000-0F00-000047010000}"/>
            </a:ext>
          </a:extLst>
        </xdr:cNvPr>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28" name="【市民会館】&#10;一人当たり面積グラフ枠">
          <a:extLst>
            <a:ext uri="{FF2B5EF4-FFF2-40B4-BE49-F238E27FC236}">
              <a16:creationId xmlns:a16="http://schemas.microsoft.com/office/drawing/2014/main" id="{00000000-0008-0000-0F00-000048010000}"/>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169163</xdr:rowOff>
    </xdr:from>
    <xdr:to>
      <xdr:col>54</xdr:col>
      <xdr:colOff>189865</xdr:colOff>
      <xdr:row>108</xdr:row>
      <xdr:rowOff>92963</xdr:rowOff>
    </xdr:to>
    <xdr:cxnSp macro="">
      <xdr:nvCxnSpPr>
        <xdr:cNvPr id="329" name="直線コネクタ 328">
          <a:extLst>
            <a:ext uri="{FF2B5EF4-FFF2-40B4-BE49-F238E27FC236}">
              <a16:creationId xmlns:a16="http://schemas.microsoft.com/office/drawing/2014/main" id="{00000000-0008-0000-0F00-000049010000}"/>
            </a:ext>
          </a:extLst>
        </xdr:cNvPr>
        <xdr:cNvCxnSpPr/>
      </xdr:nvCxnSpPr>
      <xdr:spPr>
        <a:xfrm flipV="1">
          <a:off x="9219565" y="16933163"/>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96790</xdr:rowOff>
    </xdr:from>
    <xdr:ext cx="469744" cy="259045"/>
    <xdr:sp macro="" textlink="">
      <xdr:nvSpPr>
        <xdr:cNvPr id="330" name="【市民会館】&#10;一人当たり面積最小値テキスト">
          <a:extLst>
            <a:ext uri="{FF2B5EF4-FFF2-40B4-BE49-F238E27FC236}">
              <a16:creationId xmlns:a16="http://schemas.microsoft.com/office/drawing/2014/main" id="{00000000-0008-0000-0F00-00004A010000}"/>
            </a:ext>
          </a:extLst>
        </xdr:cNvPr>
        <xdr:cNvSpPr txBox="1"/>
      </xdr:nvSpPr>
      <xdr:spPr>
        <a:xfrm>
          <a:off x="9258300" y="18201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92963</xdr:rowOff>
    </xdr:from>
    <xdr:to>
      <xdr:col>55</xdr:col>
      <xdr:colOff>88900</xdr:colOff>
      <xdr:row>108</xdr:row>
      <xdr:rowOff>92963</xdr:rowOff>
    </xdr:to>
    <xdr:cxnSp macro="">
      <xdr:nvCxnSpPr>
        <xdr:cNvPr id="331" name="直線コネクタ 330">
          <a:extLst>
            <a:ext uri="{FF2B5EF4-FFF2-40B4-BE49-F238E27FC236}">
              <a16:creationId xmlns:a16="http://schemas.microsoft.com/office/drawing/2014/main" id="{00000000-0008-0000-0F00-00004B010000}"/>
            </a:ext>
          </a:extLst>
        </xdr:cNvPr>
        <xdr:cNvCxnSpPr/>
      </xdr:nvCxnSpPr>
      <xdr:spPr>
        <a:xfrm>
          <a:off x="9154160" y="181980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115840</xdr:rowOff>
    </xdr:from>
    <xdr:ext cx="469744" cy="259045"/>
    <xdr:sp macro="" textlink="">
      <xdr:nvSpPr>
        <xdr:cNvPr id="332" name="【市民会館】&#10;一人当たり面積最大値テキスト">
          <a:extLst>
            <a:ext uri="{FF2B5EF4-FFF2-40B4-BE49-F238E27FC236}">
              <a16:creationId xmlns:a16="http://schemas.microsoft.com/office/drawing/2014/main" id="{00000000-0008-0000-0F00-00004C010000}"/>
            </a:ext>
          </a:extLst>
        </xdr:cNvPr>
        <xdr:cNvSpPr txBox="1"/>
      </xdr:nvSpPr>
      <xdr:spPr>
        <a:xfrm>
          <a:off x="9258300" y="16712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169163</xdr:rowOff>
    </xdr:from>
    <xdr:to>
      <xdr:col>55</xdr:col>
      <xdr:colOff>88900</xdr:colOff>
      <xdr:row>100</xdr:row>
      <xdr:rowOff>169163</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9154160" y="169331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169815</xdr:rowOff>
    </xdr:from>
    <xdr:ext cx="469744" cy="259045"/>
    <xdr:sp macro="" textlink="">
      <xdr:nvSpPr>
        <xdr:cNvPr id="334" name="【市民会館】&#10;一人当たり面積平均値テキスト">
          <a:extLst>
            <a:ext uri="{FF2B5EF4-FFF2-40B4-BE49-F238E27FC236}">
              <a16:creationId xmlns:a16="http://schemas.microsoft.com/office/drawing/2014/main" id="{00000000-0008-0000-0F00-00004E010000}"/>
            </a:ext>
          </a:extLst>
        </xdr:cNvPr>
        <xdr:cNvSpPr txBox="1"/>
      </xdr:nvSpPr>
      <xdr:spPr>
        <a:xfrm>
          <a:off x="9258300" y="17772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146938</xdr:rowOff>
    </xdr:from>
    <xdr:to>
      <xdr:col>55</xdr:col>
      <xdr:colOff>50800</xdr:colOff>
      <xdr:row>107</xdr:row>
      <xdr:rowOff>77088</xdr:rowOff>
    </xdr:to>
    <xdr:sp macro="" textlink="">
      <xdr:nvSpPr>
        <xdr:cNvPr id="335" name="フローチャート: 判断 334">
          <a:extLst>
            <a:ext uri="{FF2B5EF4-FFF2-40B4-BE49-F238E27FC236}">
              <a16:creationId xmlns:a16="http://schemas.microsoft.com/office/drawing/2014/main" id="{00000000-0008-0000-0F00-00004F010000}"/>
            </a:ext>
          </a:extLst>
        </xdr:cNvPr>
        <xdr:cNvSpPr/>
      </xdr:nvSpPr>
      <xdr:spPr>
        <a:xfrm>
          <a:off x="9192260" y="1791677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128651</xdr:rowOff>
    </xdr:from>
    <xdr:to>
      <xdr:col>50</xdr:col>
      <xdr:colOff>165100</xdr:colOff>
      <xdr:row>107</xdr:row>
      <xdr:rowOff>58801</xdr:rowOff>
    </xdr:to>
    <xdr:sp macro="" textlink="">
      <xdr:nvSpPr>
        <xdr:cNvPr id="336" name="フローチャート: 判断 335">
          <a:extLst>
            <a:ext uri="{FF2B5EF4-FFF2-40B4-BE49-F238E27FC236}">
              <a16:creationId xmlns:a16="http://schemas.microsoft.com/office/drawing/2014/main" id="{00000000-0008-0000-0F00-000050010000}"/>
            </a:ext>
          </a:extLst>
        </xdr:cNvPr>
        <xdr:cNvSpPr/>
      </xdr:nvSpPr>
      <xdr:spPr>
        <a:xfrm>
          <a:off x="8445500" y="1789849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164846</xdr:rowOff>
    </xdr:from>
    <xdr:to>
      <xdr:col>46</xdr:col>
      <xdr:colOff>38100</xdr:colOff>
      <xdr:row>107</xdr:row>
      <xdr:rowOff>94996</xdr:rowOff>
    </xdr:to>
    <xdr:sp macro="" textlink="">
      <xdr:nvSpPr>
        <xdr:cNvPr id="337" name="フローチャート: 判断 336">
          <a:extLst>
            <a:ext uri="{FF2B5EF4-FFF2-40B4-BE49-F238E27FC236}">
              <a16:creationId xmlns:a16="http://schemas.microsoft.com/office/drawing/2014/main" id="{00000000-0008-0000-0F00-000051010000}"/>
            </a:ext>
          </a:extLst>
        </xdr:cNvPr>
        <xdr:cNvSpPr/>
      </xdr:nvSpPr>
      <xdr:spPr>
        <a:xfrm>
          <a:off x="7670800" y="1793468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166370</xdr:rowOff>
    </xdr:from>
    <xdr:to>
      <xdr:col>41</xdr:col>
      <xdr:colOff>101600</xdr:colOff>
      <xdr:row>107</xdr:row>
      <xdr:rowOff>96520</xdr:rowOff>
    </xdr:to>
    <xdr:sp macro="" textlink="">
      <xdr:nvSpPr>
        <xdr:cNvPr id="338" name="フローチャート: 判断 337">
          <a:extLst>
            <a:ext uri="{FF2B5EF4-FFF2-40B4-BE49-F238E27FC236}">
              <a16:creationId xmlns:a16="http://schemas.microsoft.com/office/drawing/2014/main" id="{00000000-0008-0000-0F00-000052010000}"/>
            </a:ext>
          </a:extLst>
        </xdr:cNvPr>
        <xdr:cNvSpPr/>
      </xdr:nvSpPr>
      <xdr:spPr>
        <a:xfrm>
          <a:off x="6873240" y="179362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148844</xdr:rowOff>
    </xdr:from>
    <xdr:to>
      <xdr:col>36</xdr:col>
      <xdr:colOff>165100</xdr:colOff>
      <xdr:row>107</xdr:row>
      <xdr:rowOff>78994</xdr:rowOff>
    </xdr:to>
    <xdr:sp macro="" textlink="">
      <xdr:nvSpPr>
        <xdr:cNvPr id="339" name="フローチャート: 判断 338">
          <a:extLst>
            <a:ext uri="{FF2B5EF4-FFF2-40B4-BE49-F238E27FC236}">
              <a16:creationId xmlns:a16="http://schemas.microsoft.com/office/drawing/2014/main" id="{00000000-0008-0000-0F00-000053010000}"/>
            </a:ext>
          </a:extLst>
        </xdr:cNvPr>
        <xdr:cNvSpPr/>
      </xdr:nvSpPr>
      <xdr:spPr>
        <a:xfrm>
          <a:off x="6098540" y="179186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40" name="テキスト ボックス 339">
          <a:extLst>
            <a:ext uri="{FF2B5EF4-FFF2-40B4-BE49-F238E27FC236}">
              <a16:creationId xmlns:a16="http://schemas.microsoft.com/office/drawing/2014/main" id="{00000000-0008-0000-0F00-000054010000}"/>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41" name="テキスト ボックス 340">
          <a:extLst>
            <a:ext uri="{FF2B5EF4-FFF2-40B4-BE49-F238E27FC236}">
              <a16:creationId xmlns:a16="http://schemas.microsoft.com/office/drawing/2014/main" id="{00000000-0008-0000-0F00-000055010000}"/>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42" name="テキスト ボックス 341">
          <a:extLst>
            <a:ext uri="{FF2B5EF4-FFF2-40B4-BE49-F238E27FC236}">
              <a16:creationId xmlns:a16="http://schemas.microsoft.com/office/drawing/2014/main" id="{00000000-0008-0000-0F00-000056010000}"/>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43" name="テキスト ボックス 342">
          <a:extLst>
            <a:ext uri="{FF2B5EF4-FFF2-40B4-BE49-F238E27FC236}">
              <a16:creationId xmlns:a16="http://schemas.microsoft.com/office/drawing/2014/main" id="{00000000-0008-0000-0F00-000057010000}"/>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44" name="テキスト ボックス 343">
          <a:extLst>
            <a:ext uri="{FF2B5EF4-FFF2-40B4-BE49-F238E27FC236}">
              <a16:creationId xmlns:a16="http://schemas.microsoft.com/office/drawing/2014/main" id="{00000000-0008-0000-0F00-000058010000}"/>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90551</xdr:rowOff>
    </xdr:from>
    <xdr:to>
      <xdr:col>55</xdr:col>
      <xdr:colOff>50800</xdr:colOff>
      <xdr:row>108</xdr:row>
      <xdr:rowOff>20701</xdr:rowOff>
    </xdr:to>
    <xdr:sp macro="" textlink="">
      <xdr:nvSpPr>
        <xdr:cNvPr id="345" name="楕円 344">
          <a:extLst>
            <a:ext uri="{FF2B5EF4-FFF2-40B4-BE49-F238E27FC236}">
              <a16:creationId xmlns:a16="http://schemas.microsoft.com/office/drawing/2014/main" id="{00000000-0008-0000-0F00-000059010000}"/>
            </a:ext>
          </a:extLst>
        </xdr:cNvPr>
        <xdr:cNvSpPr/>
      </xdr:nvSpPr>
      <xdr:spPr>
        <a:xfrm>
          <a:off x="9192260" y="1802803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5478</xdr:rowOff>
    </xdr:from>
    <xdr:ext cx="469744" cy="259045"/>
    <xdr:sp macro="" textlink="">
      <xdr:nvSpPr>
        <xdr:cNvPr id="346" name="【市民会館】&#10;一人当たり面積該当値テキスト">
          <a:extLst>
            <a:ext uri="{FF2B5EF4-FFF2-40B4-BE49-F238E27FC236}">
              <a16:creationId xmlns:a16="http://schemas.microsoft.com/office/drawing/2014/main" id="{00000000-0008-0000-0F00-00005A010000}"/>
            </a:ext>
          </a:extLst>
        </xdr:cNvPr>
        <xdr:cNvSpPr txBox="1"/>
      </xdr:nvSpPr>
      <xdr:spPr>
        <a:xfrm>
          <a:off x="9258300" y="1794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92075</xdr:rowOff>
    </xdr:from>
    <xdr:to>
      <xdr:col>50</xdr:col>
      <xdr:colOff>165100</xdr:colOff>
      <xdr:row>108</xdr:row>
      <xdr:rowOff>22225</xdr:rowOff>
    </xdr:to>
    <xdr:sp macro="" textlink="">
      <xdr:nvSpPr>
        <xdr:cNvPr id="347" name="楕円 346">
          <a:extLst>
            <a:ext uri="{FF2B5EF4-FFF2-40B4-BE49-F238E27FC236}">
              <a16:creationId xmlns:a16="http://schemas.microsoft.com/office/drawing/2014/main" id="{00000000-0008-0000-0F00-00005B010000}"/>
            </a:ext>
          </a:extLst>
        </xdr:cNvPr>
        <xdr:cNvSpPr/>
      </xdr:nvSpPr>
      <xdr:spPr>
        <a:xfrm>
          <a:off x="8445500" y="180295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141351</xdr:rowOff>
    </xdr:from>
    <xdr:to>
      <xdr:col>55</xdr:col>
      <xdr:colOff>0</xdr:colOff>
      <xdr:row>107</xdr:row>
      <xdr:rowOff>142875</xdr:rowOff>
    </xdr:to>
    <xdr:cxnSp macro="">
      <xdr:nvCxnSpPr>
        <xdr:cNvPr id="348" name="直線コネクタ 347">
          <a:extLst>
            <a:ext uri="{FF2B5EF4-FFF2-40B4-BE49-F238E27FC236}">
              <a16:creationId xmlns:a16="http://schemas.microsoft.com/office/drawing/2014/main" id="{00000000-0008-0000-0F00-00005C010000}"/>
            </a:ext>
          </a:extLst>
        </xdr:cNvPr>
        <xdr:cNvCxnSpPr/>
      </xdr:nvCxnSpPr>
      <xdr:spPr>
        <a:xfrm flipV="1">
          <a:off x="8496300" y="18078831"/>
          <a:ext cx="7239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95123</xdr:rowOff>
    </xdr:from>
    <xdr:to>
      <xdr:col>46</xdr:col>
      <xdr:colOff>38100</xdr:colOff>
      <xdr:row>108</xdr:row>
      <xdr:rowOff>25273</xdr:rowOff>
    </xdr:to>
    <xdr:sp macro="" textlink="">
      <xdr:nvSpPr>
        <xdr:cNvPr id="349" name="楕円 348">
          <a:extLst>
            <a:ext uri="{FF2B5EF4-FFF2-40B4-BE49-F238E27FC236}">
              <a16:creationId xmlns:a16="http://schemas.microsoft.com/office/drawing/2014/main" id="{00000000-0008-0000-0F00-00005D010000}"/>
            </a:ext>
          </a:extLst>
        </xdr:cNvPr>
        <xdr:cNvSpPr/>
      </xdr:nvSpPr>
      <xdr:spPr>
        <a:xfrm>
          <a:off x="7670800" y="1803260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142875</xdr:rowOff>
    </xdr:from>
    <xdr:to>
      <xdr:col>50</xdr:col>
      <xdr:colOff>114300</xdr:colOff>
      <xdr:row>107</xdr:row>
      <xdr:rowOff>145923</xdr:rowOff>
    </xdr:to>
    <xdr:cxnSp macro="">
      <xdr:nvCxnSpPr>
        <xdr:cNvPr id="350" name="直線コネクタ 349">
          <a:extLst>
            <a:ext uri="{FF2B5EF4-FFF2-40B4-BE49-F238E27FC236}">
              <a16:creationId xmlns:a16="http://schemas.microsoft.com/office/drawing/2014/main" id="{00000000-0008-0000-0F00-00005E010000}"/>
            </a:ext>
          </a:extLst>
        </xdr:cNvPr>
        <xdr:cNvCxnSpPr/>
      </xdr:nvCxnSpPr>
      <xdr:spPr>
        <a:xfrm flipV="1">
          <a:off x="7713980" y="18080355"/>
          <a:ext cx="78232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75328</xdr:rowOff>
    </xdr:from>
    <xdr:ext cx="469744" cy="259045"/>
    <xdr:sp macro="" textlink="">
      <xdr:nvSpPr>
        <xdr:cNvPr id="351" name="n_1aveValue【市民会館】&#10;一人当たり面積">
          <a:extLst>
            <a:ext uri="{FF2B5EF4-FFF2-40B4-BE49-F238E27FC236}">
              <a16:creationId xmlns:a16="http://schemas.microsoft.com/office/drawing/2014/main" id="{00000000-0008-0000-0F00-00005F010000}"/>
            </a:ext>
          </a:extLst>
        </xdr:cNvPr>
        <xdr:cNvSpPr txBox="1"/>
      </xdr:nvSpPr>
      <xdr:spPr>
        <a:xfrm>
          <a:off x="8271587" y="17677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111523</xdr:rowOff>
    </xdr:from>
    <xdr:ext cx="469744" cy="259045"/>
    <xdr:sp macro="" textlink="">
      <xdr:nvSpPr>
        <xdr:cNvPr id="352" name="n_2aveValue【市民会館】&#10;一人当たり面積">
          <a:extLst>
            <a:ext uri="{FF2B5EF4-FFF2-40B4-BE49-F238E27FC236}">
              <a16:creationId xmlns:a16="http://schemas.microsoft.com/office/drawing/2014/main" id="{00000000-0008-0000-0F00-000060010000}"/>
            </a:ext>
          </a:extLst>
        </xdr:cNvPr>
        <xdr:cNvSpPr txBox="1"/>
      </xdr:nvSpPr>
      <xdr:spPr>
        <a:xfrm>
          <a:off x="7509587" y="1771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113047</xdr:rowOff>
    </xdr:from>
    <xdr:ext cx="469744" cy="259045"/>
    <xdr:sp macro="" textlink="">
      <xdr:nvSpPr>
        <xdr:cNvPr id="353" name="n_3aveValue【市民会館】&#10;一人当たり面積">
          <a:extLst>
            <a:ext uri="{FF2B5EF4-FFF2-40B4-BE49-F238E27FC236}">
              <a16:creationId xmlns:a16="http://schemas.microsoft.com/office/drawing/2014/main" id="{00000000-0008-0000-0F00-000061010000}"/>
            </a:ext>
          </a:extLst>
        </xdr:cNvPr>
        <xdr:cNvSpPr txBox="1"/>
      </xdr:nvSpPr>
      <xdr:spPr>
        <a:xfrm>
          <a:off x="6712027" y="1771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95521</xdr:rowOff>
    </xdr:from>
    <xdr:ext cx="469744" cy="259045"/>
    <xdr:sp macro="" textlink="">
      <xdr:nvSpPr>
        <xdr:cNvPr id="354" name="n_4aveValue【市民会館】&#10;一人当たり面積">
          <a:extLst>
            <a:ext uri="{FF2B5EF4-FFF2-40B4-BE49-F238E27FC236}">
              <a16:creationId xmlns:a16="http://schemas.microsoft.com/office/drawing/2014/main" id="{00000000-0008-0000-0F00-000062010000}"/>
            </a:ext>
          </a:extLst>
        </xdr:cNvPr>
        <xdr:cNvSpPr txBox="1"/>
      </xdr:nvSpPr>
      <xdr:spPr>
        <a:xfrm>
          <a:off x="5937327" y="1769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13352</xdr:rowOff>
    </xdr:from>
    <xdr:ext cx="469744" cy="259045"/>
    <xdr:sp macro="" textlink="">
      <xdr:nvSpPr>
        <xdr:cNvPr id="355" name="n_1mainValue【市民会館】&#10;一人当たり面積">
          <a:extLst>
            <a:ext uri="{FF2B5EF4-FFF2-40B4-BE49-F238E27FC236}">
              <a16:creationId xmlns:a16="http://schemas.microsoft.com/office/drawing/2014/main" id="{00000000-0008-0000-0F00-000063010000}"/>
            </a:ext>
          </a:extLst>
        </xdr:cNvPr>
        <xdr:cNvSpPr txBox="1"/>
      </xdr:nvSpPr>
      <xdr:spPr>
        <a:xfrm>
          <a:off x="8271587" y="1811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16400</xdr:rowOff>
    </xdr:from>
    <xdr:ext cx="469744" cy="259045"/>
    <xdr:sp macro="" textlink="">
      <xdr:nvSpPr>
        <xdr:cNvPr id="356" name="n_2mainValue【市民会館】&#10;一人当たり面積">
          <a:extLst>
            <a:ext uri="{FF2B5EF4-FFF2-40B4-BE49-F238E27FC236}">
              <a16:creationId xmlns:a16="http://schemas.microsoft.com/office/drawing/2014/main" id="{00000000-0008-0000-0F00-000064010000}"/>
            </a:ext>
          </a:extLst>
        </xdr:cNvPr>
        <xdr:cNvSpPr txBox="1"/>
      </xdr:nvSpPr>
      <xdr:spPr>
        <a:xfrm>
          <a:off x="7509587" y="18121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57" name="正方形/長方形 356">
          <a:extLst>
            <a:ext uri="{FF2B5EF4-FFF2-40B4-BE49-F238E27FC236}">
              <a16:creationId xmlns:a16="http://schemas.microsoft.com/office/drawing/2014/main" id="{00000000-0008-0000-0F00-00006501000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8" name="正方形/長方形 357">
          <a:extLst>
            <a:ext uri="{FF2B5EF4-FFF2-40B4-BE49-F238E27FC236}">
              <a16:creationId xmlns:a16="http://schemas.microsoft.com/office/drawing/2014/main" id="{00000000-0008-0000-0F00-00006601000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9" name="正方形/長方形 358">
          <a:extLst>
            <a:ext uri="{FF2B5EF4-FFF2-40B4-BE49-F238E27FC236}">
              <a16:creationId xmlns:a16="http://schemas.microsoft.com/office/drawing/2014/main" id="{00000000-0008-0000-0F00-00006701000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0" name="正方形/長方形 359">
          <a:extLst>
            <a:ext uri="{FF2B5EF4-FFF2-40B4-BE49-F238E27FC236}">
              <a16:creationId xmlns:a16="http://schemas.microsoft.com/office/drawing/2014/main" id="{00000000-0008-0000-0F00-00006801000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1" name="正方形/長方形 360">
          <a:extLst>
            <a:ext uri="{FF2B5EF4-FFF2-40B4-BE49-F238E27FC236}">
              <a16:creationId xmlns:a16="http://schemas.microsoft.com/office/drawing/2014/main" id="{00000000-0008-0000-0F00-00006901000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2" name="正方形/長方形 361">
          <a:extLst>
            <a:ext uri="{FF2B5EF4-FFF2-40B4-BE49-F238E27FC236}">
              <a16:creationId xmlns:a16="http://schemas.microsoft.com/office/drawing/2014/main" id="{00000000-0008-0000-0F00-00006A01000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3" name="正方形/長方形 362">
          <a:extLst>
            <a:ext uri="{FF2B5EF4-FFF2-40B4-BE49-F238E27FC236}">
              <a16:creationId xmlns:a16="http://schemas.microsoft.com/office/drawing/2014/main" id="{00000000-0008-0000-0F00-00006B01000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4" name="正方形/長方形 363">
          <a:extLst>
            <a:ext uri="{FF2B5EF4-FFF2-40B4-BE49-F238E27FC236}">
              <a16:creationId xmlns:a16="http://schemas.microsoft.com/office/drawing/2014/main" id="{00000000-0008-0000-0F00-00006C010000}"/>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5" name="テキスト ボックス 364">
          <a:extLst>
            <a:ext uri="{FF2B5EF4-FFF2-40B4-BE49-F238E27FC236}">
              <a16:creationId xmlns:a16="http://schemas.microsoft.com/office/drawing/2014/main" id="{00000000-0008-0000-0F00-00006D010000}"/>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67" name="テキスト ボックス 366">
          <a:extLst>
            <a:ext uri="{FF2B5EF4-FFF2-40B4-BE49-F238E27FC236}">
              <a16:creationId xmlns:a16="http://schemas.microsoft.com/office/drawing/2014/main" id="{00000000-0008-0000-0F00-00006F010000}"/>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69" name="テキスト ボックス 368">
          <a:extLst>
            <a:ext uri="{FF2B5EF4-FFF2-40B4-BE49-F238E27FC236}">
              <a16:creationId xmlns:a16="http://schemas.microsoft.com/office/drawing/2014/main" id="{00000000-0008-0000-0F00-000071010000}"/>
            </a:ext>
          </a:extLst>
        </xdr:cNvPr>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0" name="直線コネクタ 369">
          <a:extLst>
            <a:ext uri="{FF2B5EF4-FFF2-40B4-BE49-F238E27FC236}">
              <a16:creationId xmlns:a16="http://schemas.microsoft.com/office/drawing/2014/main" id="{00000000-0008-0000-0F00-000072010000}"/>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1" name="テキスト ボックス 370">
          <a:extLst>
            <a:ext uri="{FF2B5EF4-FFF2-40B4-BE49-F238E27FC236}">
              <a16:creationId xmlns:a16="http://schemas.microsoft.com/office/drawing/2014/main" id="{00000000-0008-0000-0F00-000073010000}"/>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2" name="直線コネクタ 371">
          <a:extLst>
            <a:ext uri="{FF2B5EF4-FFF2-40B4-BE49-F238E27FC236}">
              <a16:creationId xmlns:a16="http://schemas.microsoft.com/office/drawing/2014/main" id="{00000000-0008-0000-0F00-000074010000}"/>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3" name="テキスト ボックス 372">
          <a:extLst>
            <a:ext uri="{FF2B5EF4-FFF2-40B4-BE49-F238E27FC236}">
              <a16:creationId xmlns:a16="http://schemas.microsoft.com/office/drawing/2014/main" id="{00000000-0008-0000-0F00-000075010000}"/>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4" name="直線コネクタ 373">
          <a:extLst>
            <a:ext uri="{FF2B5EF4-FFF2-40B4-BE49-F238E27FC236}">
              <a16:creationId xmlns:a16="http://schemas.microsoft.com/office/drawing/2014/main" id="{00000000-0008-0000-0F00-000076010000}"/>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5" name="テキスト ボックス 374">
          <a:extLst>
            <a:ext uri="{FF2B5EF4-FFF2-40B4-BE49-F238E27FC236}">
              <a16:creationId xmlns:a16="http://schemas.microsoft.com/office/drawing/2014/main" id="{00000000-0008-0000-0F00-000077010000}"/>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76" name="直線コネクタ 375">
          <a:extLst>
            <a:ext uri="{FF2B5EF4-FFF2-40B4-BE49-F238E27FC236}">
              <a16:creationId xmlns:a16="http://schemas.microsoft.com/office/drawing/2014/main" id="{00000000-0008-0000-0F00-000078010000}"/>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77" name="テキスト ボックス 376">
          <a:extLst>
            <a:ext uri="{FF2B5EF4-FFF2-40B4-BE49-F238E27FC236}">
              <a16:creationId xmlns:a16="http://schemas.microsoft.com/office/drawing/2014/main" id="{00000000-0008-0000-0F00-000079010000}"/>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78" name="直線コネクタ 377">
          <a:extLst>
            <a:ext uri="{FF2B5EF4-FFF2-40B4-BE49-F238E27FC236}">
              <a16:creationId xmlns:a16="http://schemas.microsoft.com/office/drawing/2014/main" id="{00000000-0008-0000-0F00-00007A010000}"/>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79" name="テキスト ボックス 378">
          <a:extLst>
            <a:ext uri="{FF2B5EF4-FFF2-40B4-BE49-F238E27FC236}">
              <a16:creationId xmlns:a16="http://schemas.microsoft.com/office/drawing/2014/main" id="{00000000-0008-0000-0F00-00007B010000}"/>
            </a:ext>
          </a:extLst>
        </xdr:cNvPr>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0" name="直線コネクタ 379">
          <a:extLst>
            <a:ext uri="{FF2B5EF4-FFF2-40B4-BE49-F238E27FC236}">
              <a16:creationId xmlns:a16="http://schemas.microsoft.com/office/drawing/2014/main" id="{00000000-0008-0000-0F00-00007C010000}"/>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81" name="【一般廃棄物処理施設】&#10;有形固定資産減価償却率グラフ枠">
          <a:extLst>
            <a:ext uri="{FF2B5EF4-FFF2-40B4-BE49-F238E27FC236}">
              <a16:creationId xmlns:a16="http://schemas.microsoft.com/office/drawing/2014/main" id="{00000000-0008-0000-0F00-00007D010000}"/>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63137</xdr:rowOff>
    </xdr:to>
    <xdr:cxnSp macro="">
      <xdr:nvCxnSpPr>
        <xdr:cNvPr id="382" name="直線コネクタ 381">
          <a:extLst>
            <a:ext uri="{FF2B5EF4-FFF2-40B4-BE49-F238E27FC236}">
              <a16:creationId xmlns:a16="http://schemas.microsoft.com/office/drawing/2014/main" id="{00000000-0008-0000-0F00-00007E010000}"/>
            </a:ext>
          </a:extLst>
        </xdr:cNvPr>
        <xdr:cNvCxnSpPr/>
      </xdr:nvCxnSpPr>
      <xdr:spPr>
        <a:xfrm flipV="1">
          <a:off x="14375764" y="5590359"/>
          <a:ext cx="0" cy="1513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66964</xdr:rowOff>
    </xdr:from>
    <xdr:ext cx="405111" cy="259045"/>
    <xdr:sp macro="" textlink="">
      <xdr:nvSpPr>
        <xdr:cNvPr id="383" name="【一般廃棄物処理施設】&#10;有形固定資産減価償却率最小値テキスト">
          <a:extLst>
            <a:ext uri="{FF2B5EF4-FFF2-40B4-BE49-F238E27FC236}">
              <a16:creationId xmlns:a16="http://schemas.microsoft.com/office/drawing/2014/main" id="{00000000-0008-0000-0F00-00007F010000}"/>
            </a:ext>
          </a:extLst>
        </xdr:cNvPr>
        <xdr:cNvSpPr txBox="1"/>
      </xdr:nvSpPr>
      <xdr:spPr>
        <a:xfrm>
          <a:off x="14414500" y="710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63137</xdr:rowOff>
    </xdr:from>
    <xdr:to>
      <xdr:col>86</xdr:col>
      <xdr:colOff>25400</xdr:colOff>
      <xdr:row>42</xdr:row>
      <xdr:rowOff>63137</xdr:rowOff>
    </xdr:to>
    <xdr:cxnSp macro="">
      <xdr:nvCxnSpPr>
        <xdr:cNvPr id="384" name="直線コネクタ 383">
          <a:extLst>
            <a:ext uri="{FF2B5EF4-FFF2-40B4-BE49-F238E27FC236}">
              <a16:creationId xmlns:a16="http://schemas.microsoft.com/office/drawing/2014/main" id="{00000000-0008-0000-0F00-000080010000}"/>
            </a:ext>
          </a:extLst>
        </xdr:cNvPr>
        <xdr:cNvCxnSpPr/>
      </xdr:nvCxnSpPr>
      <xdr:spPr>
        <a:xfrm>
          <a:off x="14287500" y="71040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340478" cy="259045"/>
    <xdr:sp macro="" textlink="">
      <xdr:nvSpPr>
        <xdr:cNvPr id="385" name="【一般廃棄物処理施設】&#10;有形固定資産減価償却率最大値テキスト">
          <a:extLst>
            <a:ext uri="{FF2B5EF4-FFF2-40B4-BE49-F238E27FC236}">
              <a16:creationId xmlns:a16="http://schemas.microsoft.com/office/drawing/2014/main" id="{00000000-0008-0000-0F00-000081010000}"/>
            </a:ext>
          </a:extLst>
        </xdr:cNvPr>
        <xdr:cNvSpPr txBox="1"/>
      </xdr:nvSpPr>
      <xdr:spPr>
        <a:xfrm>
          <a:off x="14414500" y="536939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386" name="直線コネクタ 385">
          <a:extLst>
            <a:ext uri="{FF2B5EF4-FFF2-40B4-BE49-F238E27FC236}">
              <a16:creationId xmlns:a16="http://schemas.microsoft.com/office/drawing/2014/main" id="{00000000-0008-0000-0F00-000082010000}"/>
            </a:ext>
          </a:extLst>
        </xdr:cNvPr>
        <xdr:cNvCxnSpPr/>
      </xdr:nvCxnSpPr>
      <xdr:spPr>
        <a:xfrm>
          <a:off x="14287500" y="55903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105064</xdr:rowOff>
    </xdr:from>
    <xdr:ext cx="405111" cy="259045"/>
    <xdr:sp macro="" textlink="">
      <xdr:nvSpPr>
        <xdr:cNvPr id="387" name="【一般廃棄物処理施設】&#10;有形固定資産減価償却率平均値テキスト">
          <a:extLst>
            <a:ext uri="{FF2B5EF4-FFF2-40B4-BE49-F238E27FC236}">
              <a16:creationId xmlns:a16="http://schemas.microsoft.com/office/drawing/2014/main" id="{00000000-0008-0000-0F00-000083010000}"/>
            </a:ext>
          </a:extLst>
        </xdr:cNvPr>
        <xdr:cNvSpPr txBox="1"/>
      </xdr:nvSpPr>
      <xdr:spPr>
        <a:xfrm>
          <a:off x="14414500" y="63077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126637</xdr:rowOff>
    </xdr:from>
    <xdr:to>
      <xdr:col>85</xdr:col>
      <xdr:colOff>177800</xdr:colOff>
      <xdr:row>38</xdr:row>
      <xdr:rowOff>56787</xdr:rowOff>
    </xdr:to>
    <xdr:sp macro="" textlink="">
      <xdr:nvSpPr>
        <xdr:cNvPr id="388" name="フローチャート: 判断 387">
          <a:extLst>
            <a:ext uri="{FF2B5EF4-FFF2-40B4-BE49-F238E27FC236}">
              <a16:creationId xmlns:a16="http://schemas.microsoft.com/office/drawing/2014/main" id="{00000000-0008-0000-0F00-000084010000}"/>
            </a:ext>
          </a:extLst>
        </xdr:cNvPr>
        <xdr:cNvSpPr/>
      </xdr:nvSpPr>
      <xdr:spPr>
        <a:xfrm>
          <a:off x="14325600" y="6329317"/>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907</xdr:rowOff>
    </xdr:from>
    <xdr:to>
      <xdr:col>81</xdr:col>
      <xdr:colOff>101600</xdr:colOff>
      <xdr:row>38</xdr:row>
      <xdr:rowOff>102507</xdr:rowOff>
    </xdr:to>
    <xdr:sp macro="" textlink="">
      <xdr:nvSpPr>
        <xdr:cNvPr id="389" name="フローチャート: 判断 388">
          <a:extLst>
            <a:ext uri="{FF2B5EF4-FFF2-40B4-BE49-F238E27FC236}">
              <a16:creationId xmlns:a16="http://schemas.microsoft.com/office/drawing/2014/main" id="{00000000-0008-0000-0F00-000085010000}"/>
            </a:ext>
          </a:extLst>
        </xdr:cNvPr>
        <xdr:cNvSpPr/>
      </xdr:nvSpPr>
      <xdr:spPr>
        <a:xfrm>
          <a:off x="13578840" y="6371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159294</xdr:rowOff>
    </xdr:from>
    <xdr:to>
      <xdr:col>76</xdr:col>
      <xdr:colOff>165100</xdr:colOff>
      <xdr:row>38</xdr:row>
      <xdr:rowOff>89444</xdr:rowOff>
    </xdr:to>
    <xdr:sp macro="" textlink="">
      <xdr:nvSpPr>
        <xdr:cNvPr id="390" name="フローチャート: 判断 389">
          <a:extLst>
            <a:ext uri="{FF2B5EF4-FFF2-40B4-BE49-F238E27FC236}">
              <a16:creationId xmlns:a16="http://schemas.microsoft.com/office/drawing/2014/main" id="{00000000-0008-0000-0F00-000086010000}"/>
            </a:ext>
          </a:extLst>
        </xdr:cNvPr>
        <xdr:cNvSpPr/>
      </xdr:nvSpPr>
      <xdr:spPr>
        <a:xfrm>
          <a:off x="12804140" y="63619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136434</xdr:rowOff>
    </xdr:from>
    <xdr:to>
      <xdr:col>72</xdr:col>
      <xdr:colOff>38100</xdr:colOff>
      <xdr:row>38</xdr:row>
      <xdr:rowOff>66584</xdr:rowOff>
    </xdr:to>
    <xdr:sp macro="" textlink="">
      <xdr:nvSpPr>
        <xdr:cNvPr id="391" name="フローチャート: 判断 390">
          <a:extLst>
            <a:ext uri="{FF2B5EF4-FFF2-40B4-BE49-F238E27FC236}">
              <a16:creationId xmlns:a16="http://schemas.microsoft.com/office/drawing/2014/main" id="{00000000-0008-0000-0F00-000087010000}"/>
            </a:ext>
          </a:extLst>
        </xdr:cNvPr>
        <xdr:cNvSpPr/>
      </xdr:nvSpPr>
      <xdr:spPr>
        <a:xfrm>
          <a:off x="12029440" y="633911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12337</xdr:rowOff>
    </xdr:from>
    <xdr:to>
      <xdr:col>67</xdr:col>
      <xdr:colOff>101600</xdr:colOff>
      <xdr:row>39</xdr:row>
      <xdr:rowOff>113937</xdr:rowOff>
    </xdr:to>
    <xdr:sp macro="" textlink="">
      <xdr:nvSpPr>
        <xdr:cNvPr id="392" name="フローチャート: 判断 391">
          <a:extLst>
            <a:ext uri="{FF2B5EF4-FFF2-40B4-BE49-F238E27FC236}">
              <a16:creationId xmlns:a16="http://schemas.microsoft.com/office/drawing/2014/main" id="{00000000-0008-0000-0F00-000088010000}"/>
            </a:ext>
          </a:extLst>
        </xdr:cNvPr>
        <xdr:cNvSpPr/>
      </xdr:nvSpPr>
      <xdr:spPr>
        <a:xfrm>
          <a:off x="1123188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00000000-0008-0000-0F00-00008B010000}"/>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id="{00000000-0008-0000-0F00-00008C010000}"/>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id="{00000000-0008-0000-0F00-00008D010000}"/>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120106</xdr:rowOff>
    </xdr:from>
    <xdr:to>
      <xdr:col>85</xdr:col>
      <xdr:colOff>177800</xdr:colOff>
      <xdr:row>37</xdr:row>
      <xdr:rowOff>50256</xdr:rowOff>
    </xdr:to>
    <xdr:sp macro="" textlink="">
      <xdr:nvSpPr>
        <xdr:cNvPr id="398" name="楕円 397">
          <a:extLst>
            <a:ext uri="{FF2B5EF4-FFF2-40B4-BE49-F238E27FC236}">
              <a16:creationId xmlns:a16="http://schemas.microsoft.com/office/drawing/2014/main" id="{00000000-0008-0000-0F00-00008E010000}"/>
            </a:ext>
          </a:extLst>
        </xdr:cNvPr>
        <xdr:cNvSpPr/>
      </xdr:nvSpPr>
      <xdr:spPr>
        <a:xfrm>
          <a:off x="14325600" y="615514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142983</xdr:rowOff>
    </xdr:from>
    <xdr:ext cx="405111" cy="259045"/>
    <xdr:sp macro="" textlink="">
      <xdr:nvSpPr>
        <xdr:cNvPr id="399" name="【一般廃棄物処理施設】&#10;有形固定資産減価償却率該当値テキスト">
          <a:extLst>
            <a:ext uri="{FF2B5EF4-FFF2-40B4-BE49-F238E27FC236}">
              <a16:creationId xmlns:a16="http://schemas.microsoft.com/office/drawing/2014/main" id="{00000000-0008-0000-0F00-00008F010000}"/>
            </a:ext>
          </a:extLst>
        </xdr:cNvPr>
        <xdr:cNvSpPr txBox="1"/>
      </xdr:nvSpPr>
      <xdr:spPr>
        <a:xfrm>
          <a:off x="14414500" y="601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149497</xdr:rowOff>
    </xdr:from>
    <xdr:to>
      <xdr:col>81</xdr:col>
      <xdr:colOff>101600</xdr:colOff>
      <xdr:row>37</xdr:row>
      <xdr:rowOff>79647</xdr:rowOff>
    </xdr:to>
    <xdr:sp macro="" textlink="">
      <xdr:nvSpPr>
        <xdr:cNvPr id="400" name="楕円 399">
          <a:extLst>
            <a:ext uri="{FF2B5EF4-FFF2-40B4-BE49-F238E27FC236}">
              <a16:creationId xmlns:a16="http://schemas.microsoft.com/office/drawing/2014/main" id="{00000000-0008-0000-0F00-000090010000}"/>
            </a:ext>
          </a:extLst>
        </xdr:cNvPr>
        <xdr:cNvSpPr/>
      </xdr:nvSpPr>
      <xdr:spPr>
        <a:xfrm>
          <a:off x="13578840" y="61845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170906</xdr:rowOff>
    </xdr:from>
    <xdr:to>
      <xdr:col>85</xdr:col>
      <xdr:colOff>127000</xdr:colOff>
      <xdr:row>37</xdr:row>
      <xdr:rowOff>28847</xdr:rowOff>
    </xdr:to>
    <xdr:cxnSp macro="">
      <xdr:nvCxnSpPr>
        <xdr:cNvPr id="401" name="直線コネクタ 400">
          <a:extLst>
            <a:ext uri="{FF2B5EF4-FFF2-40B4-BE49-F238E27FC236}">
              <a16:creationId xmlns:a16="http://schemas.microsoft.com/office/drawing/2014/main" id="{00000000-0008-0000-0F00-000091010000}"/>
            </a:ext>
          </a:extLst>
        </xdr:cNvPr>
        <xdr:cNvCxnSpPr/>
      </xdr:nvCxnSpPr>
      <xdr:spPr>
        <a:xfrm flipV="1">
          <a:off x="13629640" y="6205946"/>
          <a:ext cx="746760" cy="2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51526</xdr:rowOff>
    </xdr:from>
    <xdr:to>
      <xdr:col>76</xdr:col>
      <xdr:colOff>165100</xdr:colOff>
      <xdr:row>37</xdr:row>
      <xdr:rowOff>153126</xdr:rowOff>
    </xdr:to>
    <xdr:sp macro="" textlink="">
      <xdr:nvSpPr>
        <xdr:cNvPr id="402" name="楕円 401">
          <a:extLst>
            <a:ext uri="{FF2B5EF4-FFF2-40B4-BE49-F238E27FC236}">
              <a16:creationId xmlns:a16="http://schemas.microsoft.com/office/drawing/2014/main" id="{00000000-0008-0000-0F00-000092010000}"/>
            </a:ext>
          </a:extLst>
        </xdr:cNvPr>
        <xdr:cNvSpPr/>
      </xdr:nvSpPr>
      <xdr:spPr>
        <a:xfrm>
          <a:off x="12804140" y="625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28847</xdr:rowOff>
    </xdr:from>
    <xdr:to>
      <xdr:col>81</xdr:col>
      <xdr:colOff>50800</xdr:colOff>
      <xdr:row>37</xdr:row>
      <xdr:rowOff>102326</xdr:rowOff>
    </xdr:to>
    <xdr:cxnSp macro="">
      <xdr:nvCxnSpPr>
        <xdr:cNvPr id="403" name="直線コネクタ 402">
          <a:extLst>
            <a:ext uri="{FF2B5EF4-FFF2-40B4-BE49-F238E27FC236}">
              <a16:creationId xmlns:a16="http://schemas.microsoft.com/office/drawing/2014/main" id="{00000000-0008-0000-0F00-000093010000}"/>
            </a:ext>
          </a:extLst>
        </xdr:cNvPr>
        <xdr:cNvCxnSpPr/>
      </xdr:nvCxnSpPr>
      <xdr:spPr>
        <a:xfrm flipV="1">
          <a:off x="12854940" y="6231527"/>
          <a:ext cx="7747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93634</xdr:rowOff>
    </xdr:from>
    <xdr:ext cx="405111" cy="259045"/>
    <xdr:sp macro="" textlink="">
      <xdr:nvSpPr>
        <xdr:cNvPr id="404" name="n_1aveValue【一般廃棄物処理施設】&#10;有形固定資産減価償却率">
          <a:extLst>
            <a:ext uri="{FF2B5EF4-FFF2-40B4-BE49-F238E27FC236}">
              <a16:creationId xmlns:a16="http://schemas.microsoft.com/office/drawing/2014/main" id="{00000000-0008-0000-0F00-000094010000}"/>
            </a:ext>
          </a:extLst>
        </xdr:cNvPr>
        <xdr:cNvSpPr txBox="1"/>
      </xdr:nvSpPr>
      <xdr:spPr>
        <a:xfrm>
          <a:off x="13437244" y="6463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80571</xdr:rowOff>
    </xdr:from>
    <xdr:ext cx="405111" cy="259045"/>
    <xdr:sp macro="" textlink="">
      <xdr:nvSpPr>
        <xdr:cNvPr id="405" name="n_2aveValue【一般廃棄物処理施設】&#10;有形固定資産減価償却率">
          <a:extLst>
            <a:ext uri="{FF2B5EF4-FFF2-40B4-BE49-F238E27FC236}">
              <a16:creationId xmlns:a16="http://schemas.microsoft.com/office/drawing/2014/main" id="{00000000-0008-0000-0F00-000095010000}"/>
            </a:ext>
          </a:extLst>
        </xdr:cNvPr>
        <xdr:cNvSpPr txBox="1"/>
      </xdr:nvSpPr>
      <xdr:spPr>
        <a:xfrm>
          <a:off x="12675244" y="645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83111</xdr:rowOff>
    </xdr:from>
    <xdr:ext cx="405111" cy="259045"/>
    <xdr:sp macro="" textlink="">
      <xdr:nvSpPr>
        <xdr:cNvPr id="406" name="n_3aveValue【一般廃棄物処理施設】&#10;有形固定資産減価償却率">
          <a:extLst>
            <a:ext uri="{FF2B5EF4-FFF2-40B4-BE49-F238E27FC236}">
              <a16:creationId xmlns:a16="http://schemas.microsoft.com/office/drawing/2014/main" id="{00000000-0008-0000-0F00-000096010000}"/>
            </a:ext>
          </a:extLst>
        </xdr:cNvPr>
        <xdr:cNvSpPr txBox="1"/>
      </xdr:nvSpPr>
      <xdr:spPr>
        <a:xfrm>
          <a:off x="11900544" y="611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130464</xdr:rowOff>
    </xdr:from>
    <xdr:ext cx="405111" cy="259045"/>
    <xdr:sp macro="" textlink="">
      <xdr:nvSpPr>
        <xdr:cNvPr id="407" name="n_4aveValue【一般廃棄物処理施設】&#10;有形固定資産減価償却率">
          <a:extLst>
            <a:ext uri="{FF2B5EF4-FFF2-40B4-BE49-F238E27FC236}">
              <a16:creationId xmlns:a16="http://schemas.microsoft.com/office/drawing/2014/main" id="{00000000-0008-0000-0F00-000097010000}"/>
            </a:ext>
          </a:extLst>
        </xdr:cNvPr>
        <xdr:cNvSpPr txBox="1"/>
      </xdr:nvSpPr>
      <xdr:spPr>
        <a:xfrm>
          <a:off x="11102984" y="6333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96174</xdr:rowOff>
    </xdr:from>
    <xdr:ext cx="405111" cy="259045"/>
    <xdr:sp macro="" textlink="">
      <xdr:nvSpPr>
        <xdr:cNvPr id="408" name="n_1mainValue【一般廃棄物処理施設】&#10;有形固定資産減価償却率">
          <a:extLst>
            <a:ext uri="{FF2B5EF4-FFF2-40B4-BE49-F238E27FC236}">
              <a16:creationId xmlns:a16="http://schemas.microsoft.com/office/drawing/2014/main" id="{00000000-0008-0000-0F00-000098010000}"/>
            </a:ext>
          </a:extLst>
        </xdr:cNvPr>
        <xdr:cNvSpPr txBox="1"/>
      </xdr:nvSpPr>
      <xdr:spPr>
        <a:xfrm>
          <a:off x="13437244" y="5963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169653</xdr:rowOff>
    </xdr:from>
    <xdr:ext cx="405111" cy="259045"/>
    <xdr:sp macro="" textlink="">
      <xdr:nvSpPr>
        <xdr:cNvPr id="409" name="n_2mainValue【一般廃棄物処理施設】&#10;有形固定資産減価償却率">
          <a:extLst>
            <a:ext uri="{FF2B5EF4-FFF2-40B4-BE49-F238E27FC236}">
              <a16:creationId xmlns:a16="http://schemas.microsoft.com/office/drawing/2014/main" id="{00000000-0008-0000-0F00-000099010000}"/>
            </a:ext>
          </a:extLst>
        </xdr:cNvPr>
        <xdr:cNvSpPr txBox="1"/>
      </xdr:nvSpPr>
      <xdr:spPr>
        <a:xfrm>
          <a:off x="12675244" y="6037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0" name="正方形/長方形 409">
          <a:extLst>
            <a:ext uri="{FF2B5EF4-FFF2-40B4-BE49-F238E27FC236}">
              <a16:creationId xmlns:a16="http://schemas.microsoft.com/office/drawing/2014/main" id="{00000000-0008-0000-0F00-00009A01000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1" name="正方形/長方形 410">
          <a:extLst>
            <a:ext uri="{FF2B5EF4-FFF2-40B4-BE49-F238E27FC236}">
              <a16:creationId xmlns:a16="http://schemas.microsoft.com/office/drawing/2014/main" id="{00000000-0008-0000-0F00-00009B01000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2" name="正方形/長方形 411">
          <a:extLst>
            <a:ext uri="{FF2B5EF4-FFF2-40B4-BE49-F238E27FC236}">
              <a16:creationId xmlns:a16="http://schemas.microsoft.com/office/drawing/2014/main" id="{00000000-0008-0000-0F00-00009C01000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3" name="正方形/長方形 412">
          <a:extLst>
            <a:ext uri="{FF2B5EF4-FFF2-40B4-BE49-F238E27FC236}">
              <a16:creationId xmlns:a16="http://schemas.microsoft.com/office/drawing/2014/main" id="{00000000-0008-0000-0F00-00009D01000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4" name="正方形/長方形 413">
          <a:extLst>
            <a:ext uri="{FF2B5EF4-FFF2-40B4-BE49-F238E27FC236}">
              <a16:creationId xmlns:a16="http://schemas.microsoft.com/office/drawing/2014/main" id="{00000000-0008-0000-0F00-00009E01000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5" name="正方形/長方形 414">
          <a:extLst>
            <a:ext uri="{FF2B5EF4-FFF2-40B4-BE49-F238E27FC236}">
              <a16:creationId xmlns:a16="http://schemas.microsoft.com/office/drawing/2014/main" id="{00000000-0008-0000-0F00-00009F01000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6" name="正方形/長方形 415">
          <a:extLst>
            <a:ext uri="{FF2B5EF4-FFF2-40B4-BE49-F238E27FC236}">
              <a16:creationId xmlns:a16="http://schemas.microsoft.com/office/drawing/2014/main" id="{00000000-0008-0000-0F00-0000A001000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7" name="正方形/長方形 416">
          <a:extLst>
            <a:ext uri="{FF2B5EF4-FFF2-40B4-BE49-F238E27FC236}">
              <a16:creationId xmlns:a16="http://schemas.microsoft.com/office/drawing/2014/main" id="{00000000-0008-0000-0F00-0000A1010000}"/>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0" name="直線コネクタ 419">
          <a:extLst>
            <a:ext uri="{FF2B5EF4-FFF2-40B4-BE49-F238E27FC236}">
              <a16:creationId xmlns:a16="http://schemas.microsoft.com/office/drawing/2014/main" id="{00000000-0008-0000-0F00-0000A4010000}"/>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21" name="テキスト ボックス 420">
          <a:extLst>
            <a:ext uri="{FF2B5EF4-FFF2-40B4-BE49-F238E27FC236}">
              <a16:creationId xmlns:a16="http://schemas.microsoft.com/office/drawing/2014/main" id="{00000000-0008-0000-0F00-0000A5010000}"/>
            </a:ext>
          </a:extLst>
        </xdr:cNvPr>
        <xdr:cNvSpPr txBox="1"/>
      </xdr:nvSpPr>
      <xdr:spPr>
        <a:xfrm>
          <a:off x="15890374"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2" name="直線コネクタ 421">
          <a:extLst>
            <a:ext uri="{FF2B5EF4-FFF2-40B4-BE49-F238E27FC236}">
              <a16:creationId xmlns:a16="http://schemas.microsoft.com/office/drawing/2014/main" id="{00000000-0008-0000-0F00-0000A6010000}"/>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423" name="テキスト ボックス 422">
          <a:extLst>
            <a:ext uri="{FF2B5EF4-FFF2-40B4-BE49-F238E27FC236}">
              <a16:creationId xmlns:a16="http://schemas.microsoft.com/office/drawing/2014/main" id="{00000000-0008-0000-0F00-0000A7010000}"/>
            </a:ext>
          </a:extLst>
        </xdr:cNvPr>
        <xdr:cNvSpPr txBox="1"/>
      </xdr:nvSpPr>
      <xdr:spPr>
        <a:xfrm>
          <a:off x="15499308" y="641859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4" name="直線コネクタ 423">
          <a:extLst>
            <a:ext uri="{FF2B5EF4-FFF2-40B4-BE49-F238E27FC236}">
              <a16:creationId xmlns:a16="http://schemas.microsoft.com/office/drawing/2014/main" id="{00000000-0008-0000-0F00-0000A8010000}"/>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425" name="テキスト ボックス 424">
          <a:extLst>
            <a:ext uri="{FF2B5EF4-FFF2-40B4-BE49-F238E27FC236}">
              <a16:creationId xmlns:a16="http://schemas.microsoft.com/office/drawing/2014/main" id="{00000000-0008-0000-0F00-0000A9010000}"/>
            </a:ext>
          </a:extLst>
        </xdr:cNvPr>
        <xdr:cNvSpPr txBox="1"/>
      </xdr:nvSpPr>
      <xdr:spPr>
        <a:xfrm>
          <a:off x="15499308" y="59728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6" name="直線コネクタ 425">
          <a:extLst>
            <a:ext uri="{FF2B5EF4-FFF2-40B4-BE49-F238E27FC236}">
              <a16:creationId xmlns:a16="http://schemas.microsoft.com/office/drawing/2014/main" id="{00000000-0008-0000-0F00-0000AA010000}"/>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427" name="テキスト ボックス 426">
          <a:extLst>
            <a:ext uri="{FF2B5EF4-FFF2-40B4-BE49-F238E27FC236}">
              <a16:creationId xmlns:a16="http://schemas.microsoft.com/office/drawing/2014/main" id="{00000000-0008-0000-0F00-0000AB010000}"/>
            </a:ext>
          </a:extLst>
        </xdr:cNvPr>
        <xdr:cNvSpPr txBox="1"/>
      </xdr:nvSpPr>
      <xdr:spPr>
        <a:xfrm>
          <a:off x="15499308" y="55270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8" name="直線コネクタ 427">
          <a:extLst>
            <a:ext uri="{FF2B5EF4-FFF2-40B4-BE49-F238E27FC236}">
              <a16:creationId xmlns:a16="http://schemas.microsoft.com/office/drawing/2014/main" id="{00000000-0008-0000-0F00-0000AC010000}"/>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29" name="テキスト ボックス 428">
          <a:extLst>
            <a:ext uri="{FF2B5EF4-FFF2-40B4-BE49-F238E27FC236}">
              <a16:creationId xmlns:a16="http://schemas.microsoft.com/office/drawing/2014/main" id="{00000000-0008-0000-0F00-0000AD010000}"/>
            </a:ext>
          </a:extLst>
        </xdr:cNvPr>
        <xdr:cNvSpPr txBox="1"/>
      </xdr:nvSpPr>
      <xdr:spPr>
        <a:xfrm>
          <a:off x="15499308" y="5077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0" name="【一般廃棄物処理施設】&#10;一人当たり有形固定資産（償却資産）額グラフ枠">
          <a:extLst>
            <a:ext uri="{FF2B5EF4-FFF2-40B4-BE49-F238E27FC236}">
              <a16:creationId xmlns:a16="http://schemas.microsoft.com/office/drawing/2014/main" id="{00000000-0008-0000-0F00-0000AE010000}"/>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136665</xdr:rowOff>
    </xdr:from>
    <xdr:to>
      <xdr:col>116</xdr:col>
      <xdr:colOff>62864</xdr:colOff>
      <xdr:row>41</xdr:row>
      <xdr:rowOff>132186</xdr:rowOff>
    </xdr:to>
    <xdr:cxnSp macro="">
      <xdr:nvCxnSpPr>
        <xdr:cNvPr id="431" name="直線コネクタ 430">
          <a:extLst>
            <a:ext uri="{FF2B5EF4-FFF2-40B4-BE49-F238E27FC236}">
              <a16:creationId xmlns:a16="http://schemas.microsoft.com/office/drawing/2014/main" id="{00000000-0008-0000-0F00-0000AF010000}"/>
            </a:ext>
          </a:extLst>
        </xdr:cNvPr>
        <xdr:cNvCxnSpPr/>
      </xdr:nvCxnSpPr>
      <xdr:spPr>
        <a:xfrm flipV="1">
          <a:off x="19509104" y="5668785"/>
          <a:ext cx="0" cy="133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136013</xdr:rowOff>
    </xdr:from>
    <xdr:ext cx="469744" cy="259045"/>
    <xdr:sp macro="" textlink="">
      <xdr:nvSpPr>
        <xdr:cNvPr id="432" name="【一般廃棄物処理施設】&#10;一人当たり有形固定資産（償却資産）額最小値テキスト">
          <a:extLst>
            <a:ext uri="{FF2B5EF4-FFF2-40B4-BE49-F238E27FC236}">
              <a16:creationId xmlns:a16="http://schemas.microsoft.com/office/drawing/2014/main" id="{00000000-0008-0000-0F00-0000B0010000}"/>
            </a:ext>
          </a:extLst>
        </xdr:cNvPr>
        <xdr:cNvSpPr txBox="1"/>
      </xdr:nvSpPr>
      <xdr:spPr>
        <a:xfrm>
          <a:off x="19547840" y="7009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132186</xdr:rowOff>
    </xdr:from>
    <xdr:to>
      <xdr:col>116</xdr:col>
      <xdr:colOff>152400</xdr:colOff>
      <xdr:row>41</xdr:row>
      <xdr:rowOff>132186</xdr:rowOff>
    </xdr:to>
    <xdr:cxnSp macro="">
      <xdr:nvCxnSpPr>
        <xdr:cNvPr id="433" name="直線コネクタ 432">
          <a:extLst>
            <a:ext uri="{FF2B5EF4-FFF2-40B4-BE49-F238E27FC236}">
              <a16:creationId xmlns:a16="http://schemas.microsoft.com/office/drawing/2014/main" id="{00000000-0008-0000-0F00-0000B1010000}"/>
            </a:ext>
          </a:extLst>
        </xdr:cNvPr>
        <xdr:cNvCxnSpPr/>
      </xdr:nvCxnSpPr>
      <xdr:spPr>
        <a:xfrm>
          <a:off x="19443700" y="70054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83342</xdr:rowOff>
    </xdr:from>
    <xdr:ext cx="690189" cy="259045"/>
    <xdr:sp macro="" textlink="">
      <xdr:nvSpPr>
        <xdr:cNvPr id="434" name="【一般廃棄物処理施設】&#10;一人当たり有形固定資産（償却資産）額最大値テキスト">
          <a:extLst>
            <a:ext uri="{FF2B5EF4-FFF2-40B4-BE49-F238E27FC236}">
              <a16:creationId xmlns:a16="http://schemas.microsoft.com/office/drawing/2014/main" id="{00000000-0008-0000-0F00-0000B2010000}"/>
            </a:ext>
          </a:extLst>
        </xdr:cNvPr>
        <xdr:cNvSpPr txBox="1"/>
      </xdr:nvSpPr>
      <xdr:spPr>
        <a:xfrm>
          <a:off x="19547840" y="54478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2,992,750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136665</xdr:rowOff>
    </xdr:from>
    <xdr:to>
      <xdr:col>116</xdr:col>
      <xdr:colOff>152400</xdr:colOff>
      <xdr:row>33</xdr:row>
      <xdr:rowOff>136665</xdr:rowOff>
    </xdr:to>
    <xdr:cxnSp macro="">
      <xdr:nvCxnSpPr>
        <xdr:cNvPr id="435" name="直線コネクタ 434">
          <a:extLst>
            <a:ext uri="{FF2B5EF4-FFF2-40B4-BE49-F238E27FC236}">
              <a16:creationId xmlns:a16="http://schemas.microsoft.com/office/drawing/2014/main" id="{00000000-0008-0000-0F00-0000B3010000}"/>
            </a:ext>
          </a:extLst>
        </xdr:cNvPr>
        <xdr:cNvCxnSpPr/>
      </xdr:nvCxnSpPr>
      <xdr:spPr>
        <a:xfrm>
          <a:off x="19443700" y="56687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151518</xdr:rowOff>
    </xdr:from>
    <xdr:ext cx="599010" cy="259045"/>
    <xdr:sp macro="" textlink="">
      <xdr:nvSpPr>
        <xdr:cNvPr id="436" name="【一般廃棄物処理施設】&#10;一人当たり有形固定資産（償却資産）額平均値テキスト">
          <a:extLst>
            <a:ext uri="{FF2B5EF4-FFF2-40B4-BE49-F238E27FC236}">
              <a16:creationId xmlns:a16="http://schemas.microsoft.com/office/drawing/2014/main" id="{00000000-0008-0000-0F00-0000B4010000}"/>
            </a:ext>
          </a:extLst>
        </xdr:cNvPr>
        <xdr:cNvSpPr txBox="1"/>
      </xdr:nvSpPr>
      <xdr:spPr>
        <a:xfrm>
          <a:off x="19547840" y="66894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128641</xdr:rowOff>
    </xdr:from>
    <xdr:to>
      <xdr:col>116</xdr:col>
      <xdr:colOff>114300</xdr:colOff>
      <xdr:row>41</xdr:row>
      <xdr:rowOff>58791</xdr:rowOff>
    </xdr:to>
    <xdr:sp macro="" textlink="">
      <xdr:nvSpPr>
        <xdr:cNvPr id="437" name="フローチャート: 判断 436">
          <a:extLst>
            <a:ext uri="{FF2B5EF4-FFF2-40B4-BE49-F238E27FC236}">
              <a16:creationId xmlns:a16="http://schemas.microsoft.com/office/drawing/2014/main" id="{00000000-0008-0000-0F00-0000B5010000}"/>
            </a:ext>
          </a:extLst>
        </xdr:cNvPr>
        <xdr:cNvSpPr/>
      </xdr:nvSpPr>
      <xdr:spPr>
        <a:xfrm>
          <a:off x="19458940" y="68342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118345</xdr:rowOff>
    </xdr:from>
    <xdr:to>
      <xdr:col>112</xdr:col>
      <xdr:colOff>38100</xdr:colOff>
      <xdr:row>41</xdr:row>
      <xdr:rowOff>48495</xdr:rowOff>
    </xdr:to>
    <xdr:sp macro="" textlink="">
      <xdr:nvSpPr>
        <xdr:cNvPr id="438" name="フローチャート: 判断 437">
          <a:extLst>
            <a:ext uri="{FF2B5EF4-FFF2-40B4-BE49-F238E27FC236}">
              <a16:creationId xmlns:a16="http://schemas.microsoft.com/office/drawing/2014/main" id="{00000000-0008-0000-0F00-0000B6010000}"/>
            </a:ext>
          </a:extLst>
        </xdr:cNvPr>
        <xdr:cNvSpPr/>
      </xdr:nvSpPr>
      <xdr:spPr>
        <a:xfrm>
          <a:off x="18735040" y="68239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129681</xdr:rowOff>
    </xdr:from>
    <xdr:to>
      <xdr:col>107</xdr:col>
      <xdr:colOff>101600</xdr:colOff>
      <xdr:row>41</xdr:row>
      <xdr:rowOff>59831</xdr:rowOff>
    </xdr:to>
    <xdr:sp macro="" textlink="">
      <xdr:nvSpPr>
        <xdr:cNvPr id="439" name="フローチャート: 判断 438">
          <a:extLst>
            <a:ext uri="{FF2B5EF4-FFF2-40B4-BE49-F238E27FC236}">
              <a16:creationId xmlns:a16="http://schemas.microsoft.com/office/drawing/2014/main" id="{00000000-0008-0000-0F00-0000B7010000}"/>
            </a:ext>
          </a:extLst>
        </xdr:cNvPr>
        <xdr:cNvSpPr/>
      </xdr:nvSpPr>
      <xdr:spPr>
        <a:xfrm>
          <a:off x="17937480" y="68352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136325</xdr:rowOff>
    </xdr:from>
    <xdr:to>
      <xdr:col>102</xdr:col>
      <xdr:colOff>165100</xdr:colOff>
      <xdr:row>41</xdr:row>
      <xdr:rowOff>66475</xdr:rowOff>
    </xdr:to>
    <xdr:sp macro="" textlink="">
      <xdr:nvSpPr>
        <xdr:cNvPr id="440" name="フローチャート: 判断 439">
          <a:extLst>
            <a:ext uri="{FF2B5EF4-FFF2-40B4-BE49-F238E27FC236}">
              <a16:creationId xmlns:a16="http://schemas.microsoft.com/office/drawing/2014/main" id="{00000000-0008-0000-0F00-0000B8010000}"/>
            </a:ext>
          </a:extLst>
        </xdr:cNvPr>
        <xdr:cNvSpPr/>
      </xdr:nvSpPr>
      <xdr:spPr>
        <a:xfrm>
          <a:off x="17162780" y="68419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160423</xdr:rowOff>
    </xdr:from>
    <xdr:to>
      <xdr:col>98</xdr:col>
      <xdr:colOff>38100</xdr:colOff>
      <xdr:row>41</xdr:row>
      <xdr:rowOff>90573</xdr:rowOff>
    </xdr:to>
    <xdr:sp macro="" textlink="">
      <xdr:nvSpPr>
        <xdr:cNvPr id="441" name="フローチャート: 判断 440">
          <a:extLst>
            <a:ext uri="{FF2B5EF4-FFF2-40B4-BE49-F238E27FC236}">
              <a16:creationId xmlns:a16="http://schemas.microsoft.com/office/drawing/2014/main" id="{00000000-0008-0000-0F00-0000B9010000}"/>
            </a:ext>
          </a:extLst>
        </xdr:cNvPr>
        <xdr:cNvSpPr/>
      </xdr:nvSpPr>
      <xdr:spPr>
        <a:xfrm>
          <a:off x="16388080" y="686602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2" name="テキスト ボックス 441">
          <a:extLst>
            <a:ext uri="{FF2B5EF4-FFF2-40B4-BE49-F238E27FC236}">
              <a16:creationId xmlns:a16="http://schemas.microsoft.com/office/drawing/2014/main" id="{00000000-0008-0000-0F00-0000BA01000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3" name="テキスト ボックス 442">
          <a:extLst>
            <a:ext uri="{FF2B5EF4-FFF2-40B4-BE49-F238E27FC236}">
              <a16:creationId xmlns:a16="http://schemas.microsoft.com/office/drawing/2014/main" id="{00000000-0008-0000-0F00-0000BB010000}"/>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4" name="テキスト ボックス 443">
          <a:extLst>
            <a:ext uri="{FF2B5EF4-FFF2-40B4-BE49-F238E27FC236}">
              <a16:creationId xmlns:a16="http://schemas.microsoft.com/office/drawing/2014/main" id="{00000000-0008-0000-0F00-0000BC010000}"/>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5" name="テキスト ボックス 444">
          <a:extLst>
            <a:ext uri="{FF2B5EF4-FFF2-40B4-BE49-F238E27FC236}">
              <a16:creationId xmlns:a16="http://schemas.microsoft.com/office/drawing/2014/main" id="{00000000-0008-0000-0F00-0000BD010000}"/>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6" name="テキスト ボックス 445">
          <a:extLst>
            <a:ext uri="{FF2B5EF4-FFF2-40B4-BE49-F238E27FC236}">
              <a16:creationId xmlns:a16="http://schemas.microsoft.com/office/drawing/2014/main" id="{00000000-0008-0000-0F00-0000BE010000}"/>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152683</xdr:rowOff>
    </xdr:from>
    <xdr:to>
      <xdr:col>116</xdr:col>
      <xdr:colOff>114300</xdr:colOff>
      <xdr:row>41</xdr:row>
      <xdr:rowOff>82833</xdr:rowOff>
    </xdr:to>
    <xdr:sp macro="" textlink="">
      <xdr:nvSpPr>
        <xdr:cNvPr id="447" name="楕円 446">
          <a:extLst>
            <a:ext uri="{FF2B5EF4-FFF2-40B4-BE49-F238E27FC236}">
              <a16:creationId xmlns:a16="http://schemas.microsoft.com/office/drawing/2014/main" id="{00000000-0008-0000-0F00-0000BF010000}"/>
            </a:ext>
          </a:extLst>
        </xdr:cNvPr>
        <xdr:cNvSpPr/>
      </xdr:nvSpPr>
      <xdr:spPr>
        <a:xfrm>
          <a:off x="19458940" y="68582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107069</xdr:rowOff>
    </xdr:from>
    <xdr:ext cx="599010" cy="259045"/>
    <xdr:sp macro="" textlink="">
      <xdr:nvSpPr>
        <xdr:cNvPr id="448" name="【一般廃棄物処理施設】&#10;一人当たり有形固定資産（償却資産）額該当値テキスト">
          <a:extLst>
            <a:ext uri="{FF2B5EF4-FFF2-40B4-BE49-F238E27FC236}">
              <a16:creationId xmlns:a16="http://schemas.microsoft.com/office/drawing/2014/main" id="{00000000-0008-0000-0F00-0000C0010000}"/>
            </a:ext>
          </a:extLst>
        </xdr:cNvPr>
        <xdr:cNvSpPr txBox="1"/>
      </xdr:nvSpPr>
      <xdr:spPr>
        <a:xfrm>
          <a:off x="19547840" y="6812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163778</xdr:rowOff>
    </xdr:from>
    <xdr:to>
      <xdr:col>112</xdr:col>
      <xdr:colOff>38100</xdr:colOff>
      <xdr:row>41</xdr:row>
      <xdr:rowOff>93928</xdr:rowOff>
    </xdr:to>
    <xdr:sp macro="" textlink="">
      <xdr:nvSpPr>
        <xdr:cNvPr id="449" name="楕円 448">
          <a:extLst>
            <a:ext uri="{FF2B5EF4-FFF2-40B4-BE49-F238E27FC236}">
              <a16:creationId xmlns:a16="http://schemas.microsoft.com/office/drawing/2014/main" id="{00000000-0008-0000-0F00-0000C1010000}"/>
            </a:ext>
          </a:extLst>
        </xdr:cNvPr>
        <xdr:cNvSpPr/>
      </xdr:nvSpPr>
      <xdr:spPr>
        <a:xfrm>
          <a:off x="18735040" y="686937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32033</xdr:rowOff>
    </xdr:from>
    <xdr:to>
      <xdr:col>116</xdr:col>
      <xdr:colOff>63500</xdr:colOff>
      <xdr:row>41</xdr:row>
      <xdr:rowOff>43128</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flipV="1">
          <a:off x="18778220" y="6905273"/>
          <a:ext cx="731520" cy="11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7108</xdr:rowOff>
    </xdr:from>
    <xdr:to>
      <xdr:col>107</xdr:col>
      <xdr:colOff>101600</xdr:colOff>
      <xdr:row>41</xdr:row>
      <xdr:rowOff>108708</xdr:rowOff>
    </xdr:to>
    <xdr:sp macro="" textlink="">
      <xdr:nvSpPr>
        <xdr:cNvPr id="451" name="楕円 450">
          <a:extLst>
            <a:ext uri="{FF2B5EF4-FFF2-40B4-BE49-F238E27FC236}">
              <a16:creationId xmlns:a16="http://schemas.microsoft.com/office/drawing/2014/main" id="{00000000-0008-0000-0F00-0000C3010000}"/>
            </a:ext>
          </a:extLst>
        </xdr:cNvPr>
        <xdr:cNvSpPr/>
      </xdr:nvSpPr>
      <xdr:spPr>
        <a:xfrm>
          <a:off x="17937480" y="688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43128</xdr:rowOff>
    </xdr:from>
    <xdr:to>
      <xdr:col>111</xdr:col>
      <xdr:colOff>177800</xdr:colOff>
      <xdr:row>41</xdr:row>
      <xdr:rowOff>57908</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flipV="1">
          <a:off x="17988280" y="6916368"/>
          <a:ext cx="789940" cy="1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65022</xdr:rowOff>
    </xdr:from>
    <xdr:ext cx="599010" cy="259045"/>
    <xdr:sp macro="" textlink="">
      <xdr:nvSpPr>
        <xdr:cNvPr id="453" name="n_1aveValue【一般廃棄物処理施設】&#10;一人当たり有形固定資産（償却資産）額">
          <a:extLst>
            <a:ext uri="{FF2B5EF4-FFF2-40B4-BE49-F238E27FC236}">
              <a16:creationId xmlns:a16="http://schemas.microsoft.com/office/drawing/2014/main" id="{00000000-0008-0000-0F00-0000C5010000}"/>
            </a:ext>
          </a:extLst>
        </xdr:cNvPr>
        <xdr:cNvSpPr txBox="1"/>
      </xdr:nvSpPr>
      <xdr:spPr>
        <a:xfrm>
          <a:off x="18496495" y="6602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76358</xdr:rowOff>
    </xdr:from>
    <xdr:ext cx="599010" cy="259045"/>
    <xdr:sp macro="" textlink="">
      <xdr:nvSpPr>
        <xdr:cNvPr id="454" name="n_2aveValue【一般廃棄物処理施設】&#10;一人当たり有形固定資産（償却資産）額">
          <a:extLst>
            <a:ext uri="{FF2B5EF4-FFF2-40B4-BE49-F238E27FC236}">
              <a16:creationId xmlns:a16="http://schemas.microsoft.com/office/drawing/2014/main" id="{00000000-0008-0000-0F00-0000C6010000}"/>
            </a:ext>
          </a:extLst>
        </xdr:cNvPr>
        <xdr:cNvSpPr txBox="1"/>
      </xdr:nvSpPr>
      <xdr:spPr>
        <a:xfrm>
          <a:off x="17734495" y="6614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83002</xdr:rowOff>
    </xdr:from>
    <xdr:ext cx="599010" cy="259045"/>
    <xdr:sp macro="" textlink="">
      <xdr:nvSpPr>
        <xdr:cNvPr id="455" name="n_3aveValue【一般廃棄物処理施設】&#10;一人当たり有形固定資産（償却資産）額">
          <a:extLst>
            <a:ext uri="{FF2B5EF4-FFF2-40B4-BE49-F238E27FC236}">
              <a16:creationId xmlns:a16="http://schemas.microsoft.com/office/drawing/2014/main" id="{00000000-0008-0000-0F00-0000C7010000}"/>
            </a:ext>
          </a:extLst>
        </xdr:cNvPr>
        <xdr:cNvSpPr txBox="1"/>
      </xdr:nvSpPr>
      <xdr:spPr>
        <a:xfrm>
          <a:off x="16936935" y="6620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107100</xdr:rowOff>
    </xdr:from>
    <xdr:ext cx="599010" cy="259045"/>
    <xdr:sp macro="" textlink="">
      <xdr:nvSpPr>
        <xdr:cNvPr id="456" name="n_4aveValue【一般廃棄物処理施設】&#10;一人当たり有形固定資産（償却資産）額">
          <a:extLst>
            <a:ext uri="{FF2B5EF4-FFF2-40B4-BE49-F238E27FC236}">
              <a16:creationId xmlns:a16="http://schemas.microsoft.com/office/drawing/2014/main" id="{00000000-0008-0000-0F00-0000C8010000}"/>
            </a:ext>
          </a:extLst>
        </xdr:cNvPr>
        <xdr:cNvSpPr txBox="1"/>
      </xdr:nvSpPr>
      <xdr:spPr>
        <a:xfrm>
          <a:off x="16162235" y="6645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41</xdr:row>
      <xdr:rowOff>85055</xdr:rowOff>
    </xdr:from>
    <xdr:ext cx="599010" cy="259045"/>
    <xdr:sp macro="" textlink="">
      <xdr:nvSpPr>
        <xdr:cNvPr id="457" name="n_1mainValue【一般廃棄物処理施設】&#10;一人当たり有形固定資産（償却資産）額">
          <a:extLst>
            <a:ext uri="{FF2B5EF4-FFF2-40B4-BE49-F238E27FC236}">
              <a16:creationId xmlns:a16="http://schemas.microsoft.com/office/drawing/2014/main" id="{00000000-0008-0000-0F00-0000C9010000}"/>
            </a:ext>
          </a:extLst>
        </xdr:cNvPr>
        <xdr:cNvSpPr txBox="1"/>
      </xdr:nvSpPr>
      <xdr:spPr>
        <a:xfrm>
          <a:off x="18496495" y="6958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99835</xdr:rowOff>
    </xdr:from>
    <xdr:ext cx="599010" cy="259045"/>
    <xdr:sp macro="" textlink="">
      <xdr:nvSpPr>
        <xdr:cNvPr id="458" name="n_2mainValue【一般廃棄物処理施設】&#10;一人当たり有形固定資産（償却資産）額">
          <a:extLst>
            <a:ext uri="{FF2B5EF4-FFF2-40B4-BE49-F238E27FC236}">
              <a16:creationId xmlns:a16="http://schemas.microsoft.com/office/drawing/2014/main" id="{00000000-0008-0000-0F00-0000CA010000}"/>
            </a:ext>
          </a:extLst>
        </xdr:cNvPr>
        <xdr:cNvSpPr txBox="1"/>
      </xdr:nvSpPr>
      <xdr:spPr>
        <a:xfrm>
          <a:off x="17734495" y="6973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9" name="正方形/長方形 458">
          <a:extLst>
            <a:ext uri="{FF2B5EF4-FFF2-40B4-BE49-F238E27FC236}">
              <a16:creationId xmlns:a16="http://schemas.microsoft.com/office/drawing/2014/main" id="{00000000-0008-0000-0F00-0000CB01000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0" name="正方形/長方形 459">
          <a:extLst>
            <a:ext uri="{FF2B5EF4-FFF2-40B4-BE49-F238E27FC236}">
              <a16:creationId xmlns:a16="http://schemas.microsoft.com/office/drawing/2014/main" id="{00000000-0008-0000-0F00-0000CC01000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1" name="正方形/長方形 460">
          <a:extLst>
            <a:ext uri="{FF2B5EF4-FFF2-40B4-BE49-F238E27FC236}">
              <a16:creationId xmlns:a16="http://schemas.microsoft.com/office/drawing/2014/main" id="{00000000-0008-0000-0F00-0000CD01000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2" name="正方形/長方形 461">
          <a:extLst>
            <a:ext uri="{FF2B5EF4-FFF2-40B4-BE49-F238E27FC236}">
              <a16:creationId xmlns:a16="http://schemas.microsoft.com/office/drawing/2014/main" id="{00000000-0008-0000-0F00-0000CE01000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3" name="正方形/長方形 462">
          <a:extLst>
            <a:ext uri="{FF2B5EF4-FFF2-40B4-BE49-F238E27FC236}">
              <a16:creationId xmlns:a16="http://schemas.microsoft.com/office/drawing/2014/main" id="{00000000-0008-0000-0F00-0000CF01000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4" name="正方形/長方形 463">
          <a:extLst>
            <a:ext uri="{FF2B5EF4-FFF2-40B4-BE49-F238E27FC236}">
              <a16:creationId xmlns:a16="http://schemas.microsoft.com/office/drawing/2014/main" id="{00000000-0008-0000-0F00-0000D001000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5" name="正方形/長方形 464">
          <a:extLst>
            <a:ext uri="{FF2B5EF4-FFF2-40B4-BE49-F238E27FC236}">
              <a16:creationId xmlns:a16="http://schemas.microsoft.com/office/drawing/2014/main" id="{00000000-0008-0000-0F00-0000D101000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6" name="正方形/長方形 465">
          <a:extLst>
            <a:ext uri="{FF2B5EF4-FFF2-40B4-BE49-F238E27FC236}">
              <a16:creationId xmlns:a16="http://schemas.microsoft.com/office/drawing/2014/main" id="{00000000-0008-0000-0F00-0000D2010000}"/>
            </a:ext>
          </a:extLst>
        </xdr:cNvPr>
        <xdr:cNvSpPr/>
      </xdr:nvSpPr>
      <xdr:spPr>
        <a:xfrm>
          <a:off x="10960100" y="894207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67" name="正方形/長方形 466">
          <a:extLst>
            <a:ext uri="{FF2B5EF4-FFF2-40B4-BE49-F238E27FC236}">
              <a16:creationId xmlns:a16="http://schemas.microsoft.com/office/drawing/2014/main" id="{00000000-0008-0000-0F00-0000D301000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8" name="正方形/長方形 467">
          <a:extLst>
            <a:ext uri="{FF2B5EF4-FFF2-40B4-BE49-F238E27FC236}">
              <a16:creationId xmlns:a16="http://schemas.microsoft.com/office/drawing/2014/main" id="{00000000-0008-0000-0F00-0000D401000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9" name="正方形/長方形 468">
          <a:extLst>
            <a:ext uri="{FF2B5EF4-FFF2-40B4-BE49-F238E27FC236}">
              <a16:creationId xmlns:a16="http://schemas.microsoft.com/office/drawing/2014/main" id="{00000000-0008-0000-0F00-0000D501000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0" name="正方形/長方形 469">
          <a:extLst>
            <a:ext uri="{FF2B5EF4-FFF2-40B4-BE49-F238E27FC236}">
              <a16:creationId xmlns:a16="http://schemas.microsoft.com/office/drawing/2014/main" id="{00000000-0008-0000-0F00-0000D601000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1" name="正方形/長方形 470">
          <a:extLst>
            <a:ext uri="{FF2B5EF4-FFF2-40B4-BE49-F238E27FC236}">
              <a16:creationId xmlns:a16="http://schemas.microsoft.com/office/drawing/2014/main" id="{00000000-0008-0000-0F00-0000D701000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2" name="正方形/長方形 471">
          <a:extLst>
            <a:ext uri="{FF2B5EF4-FFF2-40B4-BE49-F238E27FC236}">
              <a16:creationId xmlns:a16="http://schemas.microsoft.com/office/drawing/2014/main" id="{00000000-0008-0000-0F00-0000D801000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3" name="正方形/長方形 472">
          <a:extLst>
            <a:ext uri="{FF2B5EF4-FFF2-40B4-BE49-F238E27FC236}">
              <a16:creationId xmlns:a16="http://schemas.microsoft.com/office/drawing/2014/main" id="{00000000-0008-0000-0F00-0000D901000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4" name="正方形/長方形 473">
          <a:extLst>
            <a:ext uri="{FF2B5EF4-FFF2-40B4-BE49-F238E27FC236}">
              <a16:creationId xmlns:a16="http://schemas.microsoft.com/office/drawing/2014/main" id="{00000000-0008-0000-0F00-0000DA010000}"/>
            </a:ext>
          </a:extLst>
        </xdr:cNvPr>
        <xdr:cNvSpPr/>
      </xdr:nvSpPr>
      <xdr:spPr>
        <a:xfrm>
          <a:off x="16093440" y="894207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75" name="正方形/長方形 474">
          <a:extLst>
            <a:ext uri="{FF2B5EF4-FFF2-40B4-BE49-F238E27FC236}">
              <a16:creationId xmlns:a16="http://schemas.microsoft.com/office/drawing/2014/main" id="{00000000-0008-0000-0F00-0000DB01000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76" name="正方形/長方形 475">
          <a:extLst>
            <a:ext uri="{FF2B5EF4-FFF2-40B4-BE49-F238E27FC236}">
              <a16:creationId xmlns:a16="http://schemas.microsoft.com/office/drawing/2014/main" id="{00000000-0008-0000-0F00-0000DC01000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77" name="正方形/長方形 476">
          <a:extLst>
            <a:ext uri="{FF2B5EF4-FFF2-40B4-BE49-F238E27FC236}">
              <a16:creationId xmlns:a16="http://schemas.microsoft.com/office/drawing/2014/main" id="{00000000-0008-0000-0F00-0000DD01000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78" name="正方形/長方形 477">
          <a:extLst>
            <a:ext uri="{FF2B5EF4-FFF2-40B4-BE49-F238E27FC236}">
              <a16:creationId xmlns:a16="http://schemas.microsoft.com/office/drawing/2014/main" id="{00000000-0008-0000-0F00-0000DE01000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9" name="正方形/長方形 478">
          <a:extLst>
            <a:ext uri="{FF2B5EF4-FFF2-40B4-BE49-F238E27FC236}">
              <a16:creationId xmlns:a16="http://schemas.microsoft.com/office/drawing/2014/main" id="{00000000-0008-0000-0F00-0000DF01000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0" name="正方形/長方形 479">
          <a:extLst>
            <a:ext uri="{FF2B5EF4-FFF2-40B4-BE49-F238E27FC236}">
              <a16:creationId xmlns:a16="http://schemas.microsoft.com/office/drawing/2014/main" id="{00000000-0008-0000-0F00-0000E001000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1" name="正方形/長方形 480">
          <a:extLst>
            <a:ext uri="{FF2B5EF4-FFF2-40B4-BE49-F238E27FC236}">
              <a16:creationId xmlns:a16="http://schemas.microsoft.com/office/drawing/2014/main" id="{00000000-0008-0000-0F00-0000E101000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2" name="正方形/長方形 481">
          <a:extLst>
            <a:ext uri="{FF2B5EF4-FFF2-40B4-BE49-F238E27FC236}">
              <a16:creationId xmlns:a16="http://schemas.microsoft.com/office/drawing/2014/main" id="{00000000-0008-0000-0F00-0000E2010000}"/>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83" name="テキスト ボックス 482">
          <a:extLst>
            <a:ext uri="{FF2B5EF4-FFF2-40B4-BE49-F238E27FC236}">
              <a16:creationId xmlns:a16="http://schemas.microsoft.com/office/drawing/2014/main" id="{00000000-0008-0000-0F00-0000E3010000}"/>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84" name="直線コネクタ 483">
          <a:extLst>
            <a:ext uri="{FF2B5EF4-FFF2-40B4-BE49-F238E27FC236}">
              <a16:creationId xmlns:a16="http://schemas.microsoft.com/office/drawing/2014/main" id="{00000000-0008-0000-0F00-0000E4010000}"/>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85" name="テキスト ボックス 484">
          <a:extLst>
            <a:ext uri="{FF2B5EF4-FFF2-40B4-BE49-F238E27FC236}">
              <a16:creationId xmlns:a16="http://schemas.microsoft.com/office/drawing/2014/main" id="{00000000-0008-0000-0F00-0000E5010000}"/>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86" name="直線コネクタ 485">
          <a:extLst>
            <a:ext uri="{FF2B5EF4-FFF2-40B4-BE49-F238E27FC236}">
              <a16:creationId xmlns:a16="http://schemas.microsoft.com/office/drawing/2014/main" id="{00000000-0008-0000-0F00-0000E6010000}"/>
            </a:ext>
          </a:extLst>
        </xdr:cNvPr>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87" name="テキスト ボックス 486">
          <a:extLst>
            <a:ext uri="{FF2B5EF4-FFF2-40B4-BE49-F238E27FC236}">
              <a16:creationId xmlns:a16="http://schemas.microsoft.com/office/drawing/2014/main" id="{00000000-0008-0000-0F00-0000E7010000}"/>
            </a:ext>
          </a:extLst>
        </xdr:cNvPr>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88" name="直線コネクタ 487">
          <a:extLst>
            <a:ext uri="{FF2B5EF4-FFF2-40B4-BE49-F238E27FC236}">
              <a16:creationId xmlns:a16="http://schemas.microsoft.com/office/drawing/2014/main" id="{00000000-0008-0000-0F00-0000E8010000}"/>
            </a:ext>
          </a:extLst>
        </xdr:cNvPr>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89" name="テキスト ボックス 488">
          <a:extLst>
            <a:ext uri="{FF2B5EF4-FFF2-40B4-BE49-F238E27FC236}">
              <a16:creationId xmlns:a16="http://schemas.microsoft.com/office/drawing/2014/main" id="{00000000-0008-0000-0F00-0000E9010000}"/>
            </a:ext>
          </a:extLst>
        </xdr:cNvPr>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90" name="直線コネクタ 489">
          <a:extLst>
            <a:ext uri="{FF2B5EF4-FFF2-40B4-BE49-F238E27FC236}">
              <a16:creationId xmlns:a16="http://schemas.microsoft.com/office/drawing/2014/main" id="{00000000-0008-0000-0F00-0000EA010000}"/>
            </a:ext>
          </a:extLst>
        </xdr:cNvPr>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91" name="テキスト ボックス 490">
          <a:extLst>
            <a:ext uri="{FF2B5EF4-FFF2-40B4-BE49-F238E27FC236}">
              <a16:creationId xmlns:a16="http://schemas.microsoft.com/office/drawing/2014/main" id="{00000000-0008-0000-0F00-0000EB010000}"/>
            </a:ext>
          </a:extLst>
        </xdr:cNvPr>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92" name="直線コネクタ 491">
          <a:extLst>
            <a:ext uri="{FF2B5EF4-FFF2-40B4-BE49-F238E27FC236}">
              <a16:creationId xmlns:a16="http://schemas.microsoft.com/office/drawing/2014/main" id="{00000000-0008-0000-0F00-0000EC010000}"/>
            </a:ext>
          </a:extLst>
        </xdr:cNvPr>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93" name="テキスト ボックス 492">
          <a:extLst>
            <a:ext uri="{FF2B5EF4-FFF2-40B4-BE49-F238E27FC236}">
              <a16:creationId xmlns:a16="http://schemas.microsoft.com/office/drawing/2014/main" id="{00000000-0008-0000-0F00-0000ED010000}"/>
            </a:ext>
          </a:extLst>
        </xdr:cNvPr>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94" name="直線コネクタ 493">
          <a:extLst>
            <a:ext uri="{FF2B5EF4-FFF2-40B4-BE49-F238E27FC236}">
              <a16:creationId xmlns:a16="http://schemas.microsoft.com/office/drawing/2014/main" id="{00000000-0008-0000-0F00-0000EE010000}"/>
            </a:ext>
          </a:extLst>
        </xdr:cNvPr>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495" name="テキスト ボックス 494">
          <a:extLst>
            <a:ext uri="{FF2B5EF4-FFF2-40B4-BE49-F238E27FC236}">
              <a16:creationId xmlns:a16="http://schemas.microsoft.com/office/drawing/2014/main" id="{00000000-0008-0000-0F00-0000EF010000}"/>
            </a:ext>
          </a:extLst>
        </xdr:cNvPr>
        <xdr:cNvSpPr txBox="1"/>
      </xdr:nvSpPr>
      <xdr:spPr>
        <a:xfrm>
          <a:off x="10666881" y="129032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96" name="直線コネクタ 495">
          <a:extLst>
            <a:ext uri="{FF2B5EF4-FFF2-40B4-BE49-F238E27FC236}">
              <a16:creationId xmlns:a16="http://schemas.microsoft.com/office/drawing/2014/main" id="{00000000-0008-0000-0F00-0000F0010000}"/>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7" name="【消防施設】&#10;有形固定資産減価償却率グラフ枠">
          <a:extLst>
            <a:ext uri="{FF2B5EF4-FFF2-40B4-BE49-F238E27FC236}">
              <a16:creationId xmlns:a16="http://schemas.microsoft.com/office/drawing/2014/main" id="{00000000-0008-0000-0F00-0000F1010000}"/>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498" name="直線コネクタ 497">
          <a:extLst>
            <a:ext uri="{FF2B5EF4-FFF2-40B4-BE49-F238E27FC236}">
              <a16:creationId xmlns:a16="http://schemas.microsoft.com/office/drawing/2014/main" id="{00000000-0008-0000-0F00-0000F2010000}"/>
            </a:ext>
          </a:extLst>
        </xdr:cNvPr>
        <xdr:cNvCxnSpPr/>
      </xdr:nvCxnSpPr>
      <xdr:spPr>
        <a:xfrm flipV="1">
          <a:off x="14375764" y="13041630"/>
          <a:ext cx="0" cy="123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499" name="【消防施設】&#10;有形固定資産減価償却率最小値テキスト">
          <a:extLst>
            <a:ext uri="{FF2B5EF4-FFF2-40B4-BE49-F238E27FC236}">
              <a16:creationId xmlns:a16="http://schemas.microsoft.com/office/drawing/2014/main" id="{00000000-0008-0000-0F00-0000F3010000}"/>
            </a:ext>
          </a:extLst>
        </xdr:cNvPr>
        <xdr:cNvSpPr txBox="1"/>
      </xdr:nvSpPr>
      <xdr:spPr>
        <a:xfrm>
          <a:off x="14414500" y="1428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500" name="直線コネクタ 499">
          <a:extLst>
            <a:ext uri="{FF2B5EF4-FFF2-40B4-BE49-F238E27FC236}">
              <a16:creationId xmlns:a16="http://schemas.microsoft.com/office/drawing/2014/main" id="{00000000-0008-0000-0F00-0000F4010000}"/>
            </a:ext>
          </a:extLst>
        </xdr:cNvPr>
        <xdr:cNvCxnSpPr/>
      </xdr:nvCxnSpPr>
      <xdr:spPr>
        <a:xfrm>
          <a:off x="14287500" y="142811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501" name="【消防施設】&#10;有形固定資産減価償却率最大値テキスト">
          <a:extLst>
            <a:ext uri="{FF2B5EF4-FFF2-40B4-BE49-F238E27FC236}">
              <a16:creationId xmlns:a16="http://schemas.microsoft.com/office/drawing/2014/main" id="{00000000-0008-0000-0F00-0000F5010000}"/>
            </a:ext>
          </a:extLst>
        </xdr:cNvPr>
        <xdr:cNvSpPr txBox="1"/>
      </xdr:nvSpPr>
      <xdr:spPr>
        <a:xfrm>
          <a:off x="14414500" y="128206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02" name="直線コネクタ 501">
          <a:extLst>
            <a:ext uri="{FF2B5EF4-FFF2-40B4-BE49-F238E27FC236}">
              <a16:creationId xmlns:a16="http://schemas.microsoft.com/office/drawing/2014/main" id="{00000000-0008-0000-0F00-0000F6010000}"/>
            </a:ext>
          </a:extLst>
        </xdr:cNvPr>
        <xdr:cNvCxnSpPr/>
      </xdr:nvCxnSpPr>
      <xdr:spPr>
        <a:xfrm>
          <a:off x="1428750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116857</xdr:rowOff>
    </xdr:from>
    <xdr:ext cx="405111" cy="259045"/>
    <xdr:sp macro="" textlink="">
      <xdr:nvSpPr>
        <xdr:cNvPr id="503" name="【消防施設】&#10;有形固定資産減価償却率平均値テキスト">
          <a:extLst>
            <a:ext uri="{FF2B5EF4-FFF2-40B4-BE49-F238E27FC236}">
              <a16:creationId xmlns:a16="http://schemas.microsoft.com/office/drawing/2014/main" id="{00000000-0008-0000-0F00-0000F7010000}"/>
            </a:ext>
          </a:extLst>
        </xdr:cNvPr>
        <xdr:cNvSpPr txBox="1"/>
      </xdr:nvSpPr>
      <xdr:spPr>
        <a:xfrm>
          <a:off x="14414500" y="13528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93980</xdr:rowOff>
    </xdr:from>
    <xdr:to>
      <xdr:col>85</xdr:col>
      <xdr:colOff>177800</xdr:colOff>
      <xdr:row>82</xdr:row>
      <xdr:rowOff>24130</xdr:rowOff>
    </xdr:to>
    <xdr:sp macro="" textlink="">
      <xdr:nvSpPr>
        <xdr:cNvPr id="504" name="フローチャート: 判断 503">
          <a:extLst>
            <a:ext uri="{FF2B5EF4-FFF2-40B4-BE49-F238E27FC236}">
              <a16:creationId xmlns:a16="http://schemas.microsoft.com/office/drawing/2014/main" id="{00000000-0008-0000-0F00-0000F8010000}"/>
            </a:ext>
          </a:extLst>
        </xdr:cNvPr>
        <xdr:cNvSpPr/>
      </xdr:nvSpPr>
      <xdr:spPr>
        <a:xfrm>
          <a:off x="14325600" y="1367282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105411</xdr:rowOff>
    </xdr:from>
    <xdr:to>
      <xdr:col>81</xdr:col>
      <xdr:colOff>101600</xdr:colOff>
      <xdr:row>82</xdr:row>
      <xdr:rowOff>35561</xdr:rowOff>
    </xdr:to>
    <xdr:sp macro="" textlink="">
      <xdr:nvSpPr>
        <xdr:cNvPr id="505" name="フローチャート: 判断 504">
          <a:extLst>
            <a:ext uri="{FF2B5EF4-FFF2-40B4-BE49-F238E27FC236}">
              <a16:creationId xmlns:a16="http://schemas.microsoft.com/office/drawing/2014/main" id="{00000000-0008-0000-0F00-0000F9010000}"/>
            </a:ext>
          </a:extLst>
        </xdr:cNvPr>
        <xdr:cNvSpPr/>
      </xdr:nvSpPr>
      <xdr:spPr>
        <a:xfrm>
          <a:off x="13578840" y="136842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160020</xdr:rowOff>
    </xdr:from>
    <xdr:to>
      <xdr:col>76</xdr:col>
      <xdr:colOff>165100</xdr:colOff>
      <xdr:row>82</xdr:row>
      <xdr:rowOff>90170</xdr:rowOff>
    </xdr:to>
    <xdr:sp macro="" textlink="">
      <xdr:nvSpPr>
        <xdr:cNvPr id="506" name="フローチャート: 判断 505">
          <a:extLst>
            <a:ext uri="{FF2B5EF4-FFF2-40B4-BE49-F238E27FC236}">
              <a16:creationId xmlns:a16="http://schemas.microsoft.com/office/drawing/2014/main" id="{00000000-0008-0000-0F00-0000FA010000}"/>
            </a:ext>
          </a:extLst>
        </xdr:cNvPr>
        <xdr:cNvSpPr/>
      </xdr:nvSpPr>
      <xdr:spPr>
        <a:xfrm>
          <a:off x="12804140" y="137388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3811</xdr:rowOff>
    </xdr:from>
    <xdr:to>
      <xdr:col>72</xdr:col>
      <xdr:colOff>38100</xdr:colOff>
      <xdr:row>82</xdr:row>
      <xdr:rowOff>105411</xdr:rowOff>
    </xdr:to>
    <xdr:sp macro="" textlink="">
      <xdr:nvSpPr>
        <xdr:cNvPr id="507" name="フローチャート: 判断 506">
          <a:extLst>
            <a:ext uri="{FF2B5EF4-FFF2-40B4-BE49-F238E27FC236}">
              <a16:creationId xmlns:a16="http://schemas.microsoft.com/office/drawing/2014/main" id="{00000000-0008-0000-0F00-0000FB010000}"/>
            </a:ext>
          </a:extLst>
        </xdr:cNvPr>
        <xdr:cNvSpPr/>
      </xdr:nvSpPr>
      <xdr:spPr>
        <a:xfrm>
          <a:off x="12029440" y="1375029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163830</xdr:rowOff>
    </xdr:from>
    <xdr:to>
      <xdr:col>67</xdr:col>
      <xdr:colOff>101600</xdr:colOff>
      <xdr:row>82</xdr:row>
      <xdr:rowOff>93980</xdr:rowOff>
    </xdr:to>
    <xdr:sp macro="" textlink="">
      <xdr:nvSpPr>
        <xdr:cNvPr id="508" name="フローチャート: 判断 507">
          <a:extLst>
            <a:ext uri="{FF2B5EF4-FFF2-40B4-BE49-F238E27FC236}">
              <a16:creationId xmlns:a16="http://schemas.microsoft.com/office/drawing/2014/main" id="{00000000-0008-0000-0F00-0000FC010000}"/>
            </a:ext>
          </a:extLst>
        </xdr:cNvPr>
        <xdr:cNvSpPr/>
      </xdr:nvSpPr>
      <xdr:spPr>
        <a:xfrm>
          <a:off x="11231880" y="137426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10" name="テキスト ボックス 509">
          <a:extLst>
            <a:ext uri="{FF2B5EF4-FFF2-40B4-BE49-F238E27FC236}">
              <a16:creationId xmlns:a16="http://schemas.microsoft.com/office/drawing/2014/main" id="{00000000-0008-0000-0F00-0000FE010000}"/>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12" name="テキスト ボックス 511">
          <a:extLst>
            <a:ext uri="{FF2B5EF4-FFF2-40B4-BE49-F238E27FC236}">
              <a16:creationId xmlns:a16="http://schemas.microsoft.com/office/drawing/2014/main" id="{00000000-0008-0000-0F00-000000020000}"/>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13" name="テキスト ボックス 512">
          <a:extLst>
            <a:ext uri="{FF2B5EF4-FFF2-40B4-BE49-F238E27FC236}">
              <a16:creationId xmlns:a16="http://schemas.microsoft.com/office/drawing/2014/main" id="{00000000-0008-0000-0F00-000001020000}"/>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5080</xdr:rowOff>
    </xdr:from>
    <xdr:to>
      <xdr:col>85</xdr:col>
      <xdr:colOff>177800</xdr:colOff>
      <xdr:row>82</xdr:row>
      <xdr:rowOff>106680</xdr:rowOff>
    </xdr:to>
    <xdr:sp macro="" textlink="">
      <xdr:nvSpPr>
        <xdr:cNvPr id="514" name="楕円 513">
          <a:extLst>
            <a:ext uri="{FF2B5EF4-FFF2-40B4-BE49-F238E27FC236}">
              <a16:creationId xmlns:a16="http://schemas.microsoft.com/office/drawing/2014/main" id="{00000000-0008-0000-0F00-000002020000}"/>
            </a:ext>
          </a:extLst>
        </xdr:cNvPr>
        <xdr:cNvSpPr/>
      </xdr:nvSpPr>
      <xdr:spPr>
        <a:xfrm>
          <a:off x="14325600" y="1375156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154957</xdr:rowOff>
    </xdr:from>
    <xdr:ext cx="405111" cy="259045"/>
    <xdr:sp macro="" textlink="">
      <xdr:nvSpPr>
        <xdr:cNvPr id="515" name="【消防施設】&#10;有形固定資産減価償却率該当値テキスト">
          <a:extLst>
            <a:ext uri="{FF2B5EF4-FFF2-40B4-BE49-F238E27FC236}">
              <a16:creationId xmlns:a16="http://schemas.microsoft.com/office/drawing/2014/main" id="{00000000-0008-0000-0F00-000003020000}"/>
            </a:ext>
          </a:extLst>
        </xdr:cNvPr>
        <xdr:cNvSpPr txBox="1"/>
      </xdr:nvSpPr>
      <xdr:spPr>
        <a:xfrm>
          <a:off x="14414500" y="1373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74930</xdr:rowOff>
    </xdr:from>
    <xdr:to>
      <xdr:col>81</xdr:col>
      <xdr:colOff>101600</xdr:colOff>
      <xdr:row>81</xdr:row>
      <xdr:rowOff>5080</xdr:rowOff>
    </xdr:to>
    <xdr:sp macro="" textlink="">
      <xdr:nvSpPr>
        <xdr:cNvPr id="516" name="楕円 515">
          <a:extLst>
            <a:ext uri="{FF2B5EF4-FFF2-40B4-BE49-F238E27FC236}">
              <a16:creationId xmlns:a16="http://schemas.microsoft.com/office/drawing/2014/main" id="{00000000-0008-0000-0F00-000004020000}"/>
            </a:ext>
          </a:extLst>
        </xdr:cNvPr>
        <xdr:cNvSpPr/>
      </xdr:nvSpPr>
      <xdr:spPr>
        <a:xfrm>
          <a:off x="13578840" y="134861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125730</xdr:rowOff>
    </xdr:from>
    <xdr:to>
      <xdr:col>85</xdr:col>
      <xdr:colOff>127000</xdr:colOff>
      <xdr:row>82</xdr:row>
      <xdr:rowOff>55880</xdr:rowOff>
    </xdr:to>
    <xdr:cxnSp macro="">
      <xdr:nvCxnSpPr>
        <xdr:cNvPr id="517" name="直線コネクタ 516">
          <a:extLst>
            <a:ext uri="{FF2B5EF4-FFF2-40B4-BE49-F238E27FC236}">
              <a16:creationId xmlns:a16="http://schemas.microsoft.com/office/drawing/2014/main" id="{00000000-0008-0000-0F00-000005020000}"/>
            </a:ext>
          </a:extLst>
        </xdr:cNvPr>
        <xdr:cNvCxnSpPr/>
      </xdr:nvCxnSpPr>
      <xdr:spPr>
        <a:xfrm>
          <a:off x="13629640" y="13536930"/>
          <a:ext cx="74676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81280</xdr:rowOff>
    </xdr:from>
    <xdr:to>
      <xdr:col>76</xdr:col>
      <xdr:colOff>165100</xdr:colOff>
      <xdr:row>84</xdr:row>
      <xdr:rowOff>11430</xdr:rowOff>
    </xdr:to>
    <xdr:sp macro="" textlink="">
      <xdr:nvSpPr>
        <xdr:cNvPr id="518" name="楕円 517">
          <a:extLst>
            <a:ext uri="{FF2B5EF4-FFF2-40B4-BE49-F238E27FC236}">
              <a16:creationId xmlns:a16="http://schemas.microsoft.com/office/drawing/2014/main" id="{00000000-0008-0000-0F00-000006020000}"/>
            </a:ext>
          </a:extLst>
        </xdr:cNvPr>
        <xdr:cNvSpPr/>
      </xdr:nvSpPr>
      <xdr:spPr>
        <a:xfrm>
          <a:off x="12804140" y="139954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125730</xdr:rowOff>
    </xdr:from>
    <xdr:to>
      <xdr:col>81</xdr:col>
      <xdr:colOff>50800</xdr:colOff>
      <xdr:row>83</xdr:row>
      <xdr:rowOff>132080</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flipV="1">
          <a:off x="12854940" y="13536930"/>
          <a:ext cx="774700" cy="509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26688</xdr:rowOff>
    </xdr:from>
    <xdr:ext cx="405111" cy="259045"/>
    <xdr:sp macro="" textlink="">
      <xdr:nvSpPr>
        <xdr:cNvPr id="520" name="n_1aveValue【消防施設】&#10;有形固定資産減価償却率">
          <a:extLst>
            <a:ext uri="{FF2B5EF4-FFF2-40B4-BE49-F238E27FC236}">
              <a16:creationId xmlns:a16="http://schemas.microsoft.com/office/drawing/2014/main" id="{00000000-0008-0000-0F00-000008020000}"/>
            </a:ext>
          </a:extLst>
        </xdr:cNvPr>
        <xdr:cNvSpPr txBox="1"/>
      </xdr:nvSpPr>
      <xdr:spPr>
        <a:xfrm>
          <a:off x="13437244" y="13773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106697</xdr:rowOff>
    </xdr:from>
    <xdr:ext cx="405111" cy="259045"/>
    <xdr:sp macro="" textlink="">
      <xdr:nvSpPr>
        <xdr:cNvPr id="521" name="n_2aveValue【消防施設】&#10;有形固定資産減価償却率">
          <a:extLst>
            <a:ext uri="{FF2B5EF4-FFF2-40B4-BE49-F238E27FC236}">
              <a16:creationId xmlns:a16="http://schemas.microsoft.com/office/drawing/2014/main" id="{00000000-0008-0000-0F00-000009020000}"/>
            </a:ext>
          </a:extLst>
        </xdr:cNvPr>
        <xdr:cNvSpPr txBox="1"/>
      </xdr:nvSpPr>
      <xdr:spPr>
        <a:xfrm>
          <a:off x="12675244" y="13517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121938</xdr:rowOff>
    </xdr:from>
    <xdr:ext cx="405111" cy="259045"/>
    <xdr:sp macro="" textlink="">
      <xdr:nvSpPr>
        <xdr:cNvPr id="522" name="n_3aveValue【消防施設】&#10;有形固定資産減価償却率">
          <a:extLst>
            <a:ext uri="{FF2B5EF4-FFF2-40B4-BE49-F238E27FC236}">
              <a16:creationId xmlns:a16="http://schemas.microsoft.com/office/drawing/2014/main" id="{00000000-0008-0000-0F00-00000A020000}"/>
            </a:ext>
          </a:extLst>
        </xdr:cNvPr>
        <xdr:cNvSpPr txBox="1"/>
      </xdr:nvSpPr>
      <xdr:spPr>
        <a:xfrm>
          <a:off x="11900544" y="13533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110507</xdr:rowOff>
    </xdr:from>
    <xdr:ext cx="405111" cy="259045"/>
    <xdr:sp macro="" textlink="">
      <xdr:nvSpPr>
        <xdr:cNvPr id="523" name="n_4aveValue【消防施設】&#10;有形固定資産減価償却率">
          <a:extLst>
            <a:ext uri="{FF2B5EF4-FFF2-40B4-BE49-F238E27FC236}">
              <a16:creationId xmlns:a16="http://schemas.microsoft.com/office/drawing/2014/main" id="{00000000-0008-0000-0F00-00000B020000}"/>
            </a:ext>
          </a:extLst>
        </xdr:cNvPr>
        <xdr:cNvSpPr txBox="1"/>
      </xdr:nvSpPr>
      <xdr:spPr>
        <a:xfrm>
          <a:off x="11102984" y="13521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21607</xdr:rowOff>
    </xdr:from>
    <xdr:ext cx="405111" cy="259045"/>
    <xdr:sp macro="" textlink="">
      <xdr:nvSpPr>
        <xdr:cNvPr id="524" name="n_1mainValue【消防施設】&#10;有形固定資産減価償却率">
          <a:extLst>
            <a:ext uri="{FF2B5EF4-FFF2-40B4-BE49-F238E27FC236}">
              <a16:creationId xmlns:a16="http://schemas.microsoft.com/office/drawing/2014/main" id="{00000000-0008-0000-0F00-00000C020000}"/>
            </a:ext>
          </a:extLst>
        </xdr:cNvPr>
        <xdr:cNvSpPr txBox="1"/>
      </xdr:nvSpPr>
      <xdr:spPr>
        <a:xfrm>
          <a:off x="13437244" y="1326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2557</xdr:rowOff>
    </xdr:from>
    <xdr:ext cx="405111" cy="259045"/>
    <xdr:sp macro="" textlink="">
      <xdr:nvSpPr>
        <xdr:cNvPr id="525" name="n_2mainValue【消防施設】&#10;有形固定資産減価償却率">
          <a:extLst>
            <a:ext uri="{FF2B5EF4-FFF2-40B4-BE49-F238E27FC236}">
              <a16:creationId xmlns:a16="http://schemas.microsoft.com/office/drawing/2014/main" id="{00000000-0008-0000-0F00-00000D020000}"/>
            </a:ext>
          </a:extLst>
        </xdr:cNvPr>
        <xdr:cNvSpPr txBox="1"/>
      </xdr:nvSpPr>
      <xdr:spPr>
        <a:xfrm>
          <a:off x="12675244" y="14084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26" name="正方形/長方形 525">
          <a:extLst>
            <a:ext uri="{FF2B5EF4-FFF2-40B4-BE49-F238E27FC236}">
              <a16:creationId xmlns:a16="http://schemas.microsoft.com/office/drawing/2014/main" id="{00000000-0008-0000-0F00-00000E02000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7" name="正方形/長方形 526">
          <a:extLst>
            <a:ext uri="{FF2B5EF4-FFF2-40B4-BE49-F238E27FC236}">
              <a16:creationId xmlns:a16="http://schemas.microsoft.com/office/drawing/2014/main" id="{00000000-0008-0000-0F00-00000F02000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28" name="正方形/長方形 527">
          <a:extLst>
            <a:ext uri="{FF2B5EF4-FFF2-40B4-BE49-F238E27FC236}">
              <a16:creationId xmlns:a16="http://schemas.microsoft.com/office/drawing/2014/main" id="{00000000-0008-0000-0F00-00001002000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29" name="正方形/長方形 528">
          <a:extLst>
            <a:ext uri="{FF2B5EF4-FFF2-40B4-BE49-F238E27FC236}">
              <a16:creationId xmlns:a16="http://schemas.microsoft.com/office/drawing/2014/main" id="{00000000-0008-0000-0F00-00001102000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0" name="正方形/長方形 529">
          <a:extLst>
            <a:ext uri="{FF2B5EF4-FFF2-40B4-BE49-F238E27FC236}">
              <a16:creationId xmlns:a16="http://schemas.microsoft.com/office/drawing/2014/main" id="{00000000-0008-0000-0F00-00001202000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1" name="正方形/長方形 530">
          <a:extLst>
            <a:ext uri="{FF2B5EF4-FFF2-40B4-BE49-F238E27FC236}">
              <a16:creationId xmlns:a16="http://schemas.microsoft.com/office/drawing/2014/main" id="{00000000-0008-0000-0F00-00001302000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2" name="正方形/長方形 531">
          <a:extLst>
            <a:ext uri="{FF2B5EF4-FFF2-40B4-BE49-F238E27FC236}">
              <a16:creationId xmlns:a16="http://schemas.microsoft.com/office/drawing/2014/main" id="{00000000-0008-0000-0F00-00001402000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3" name="正方形/長方形 532">
          <a:extLst>
            <a:ext uri="{FF2B5EF4-FFF2-40B4-BE49-F238E27FC236}">
              <a16:creationId xmlns:a16="http://schemas.microsoft.com/office/drawing/2014/main" id="{00000000-0008-0000-0F00-000015020000}"/>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34" name="テキスト ボックス 533">
          <a:extLst>
            <a:ext uri="{FF2B5EF4-FFF2-40B4-BE49-F238E27FC236}">
              <a16:creationId xmlns:a16="http://schemas.microsoft.com/office/drawing/2014/main" id="{00000000-0008-0000-0F00-000016020000}"/>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35" name="直線コネクタ 534">
          <a:extLst>
            <a:ext uri="{FF2B5EF4-FFF2-40B4-BE49-F238E27FC236}">
              <a16:creationId xmlns:a16="http://schemas.microsoft.com/office/drawing/2014/main" id="{00000000-0008-0000-0F00-000017020000}"/>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36" name="直線コネクタ 535">
          <a:extLst>
            <a:ext uri="{FF2B5EF4-FFF2-40B4-BE49-F238E27FC236}">
              <a16:creationId xmlns:a16="http://schemas.microsoft.com/office/drawing/2014/main" id="{00000000-0008-0000-0F00-000018020000}"/>
            </a:ext>
          </a:extLst>
        </xdr:cNvPr>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37" name="テキスト ボックス 536">
          <a:extLst>
            <a:ext uri="{FF2B5EF4-FFF2-40B4-BE49-F238E27FC236}">
              <a16:creationId xmlns:a16="http://schemas.microsoft.com/office/drawing/2014/main" id="{00000000-0008-0000-0F00-000019020000}"/>
            </a:ext>
          </a:extLst>
        </xdr:cNvPr>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38" name="直線コネクタ 537">
          <a:extLst>
            <a:ext uri="{FF2B5EF4-FFF2-40B4-BE49-F238E27FC236}">
              <a16:creationId xmlns:a16="http://schemas.microsoft.com/office/drawing/2014/main" id="{00000000-0008-0000-0F00-00001A020000}"/>
            </a:ext>
          </a:extLst>
        </xdr:cNvPr>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39" name="テキスト ボックス 538">
          <a:extLst>
            <a:ext uri="{FF2B5EF4-FFF2-40B4-BE49-F238E27FC236}">
              <a16:creationId xmlns:a16="http://schemas.microsoft.com/office/drawing/2014/main" id="{00000000-0008-0000-0F00-00001B020000}"/>
            </a:ext>
          </a:extLst>
        </xdr:cNvPr>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40" name="直線コネクタ 539">
          <a:extLst>
            <a:ext uri="{FF2B5EF4-FFF2-40B4-BE49-F238E27FC236}">
              <a16:creationId xmlns:a16="http://schemas.microsoft.com/office/drawing/2014/main" id="{00000000-0008-0000-0F00-00001C020000}"/>
            </a:ext>
          </a:extLst>
        </xdr:cNvPr>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41" name="テキスト ボックス 540">
          <a:extLst>
            <a:ext uri="{FF2B5EF4-FFF2-40B4-BE49-F238E27FC236}">
              <a16:creationId xmlns:a16="http://schemas.microsoft.com/office/drawing/2014/main" id="{00000000-0008-0000-0F00-00001D020000}"/>
            </a:ext>
          </a:extLst>
        </xdr:cNvPr>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42" name="直線コネクタ 541">
          <a:extLst>
            <a:ext uri="{FF2B5EF4-FFF2-40B4-BE49-F238E27FC236}">
              <a16:creationId xmlns:a16="http://schemas.microsoft.com/office/drawing/2014/main" id="{00000000-0008-0000-0F00-00001E020000}"/>
            </a:ext>
          </a:extLst>
        </xdr:cNvPr>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43" name="テキスト ボックス 542">
          <a:extLst>
            <a:ext uri="{FF2B5EF4-FFF2-40B4-BE49-F238E27FC236}">
              <a16:creationId xmlns:a16="http://schemas.microsoft.com/office/drawing/2014/main" id="{00000000-0008-0000-0F00-00001F020000}"/>
            </a:ext>
          </a:extLst>
        </xdr:cNvPr>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44" name="直線コネクタ 543">
          <a:extLst>
            <a:ext uri="{FF2B5EF4-FFF2-40B4-BE49-F238E27FC236}">
              <a16:creationId xmlns:a16="http://schemas.microsoft.com/office/drawing/2014/main" id="{00000000-0008-0000-0F00-000020020000}"/>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45" name="テキスト ボックス 544">
          <a:extLst>
            <a:ext uri="{FF2B5EF4-FFF2-40B4-BE49-F238E27FC236}">
              <a16:creationId xmlns:a16="http://schemas.microsoft.com/office/drawing/2014/main" id="{00000000-0008-0000-0F00-000021020000}"/>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46" name="【消防施設】&#10;一人当たり面積グラフ枠">
          <a:extLst>
            <a:ext uri="{FF2B5EF4-FFF2-40B4-BE49-F238E27FC236}">
              <a16:creationId xmlns:a16="http://schemas.microsoft.com/office/drawing/2014/main" id="{00000000-0008-0000-0F00-000022020000}"/>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80</xdr:row>
      <xdr:rowOff>135255</xdr:rowOff>
    </xdr:from>
    <xdr:to>
      <xdr:col>116</xdr:col>
      <xdr:colOff>62864</xdr:colOff>
      <xdr:row>86</xdr:row>
      <xdr:rowOff>28270</xdr:rowOff>
    </xdr:to>
    <xdr:cxnSp macro="">
      <xdr:nvCxnSpPr>
        <xdr:cNvPr id="547" name="直線コネクタ 546">
          <a:extLst>
            <a:ext uri="{FF2B5EF4-FFF2-40B4-BE49-F238E27FC236}">
              <a16:creationId xmlns:a16="http://schemas.microsoft.com/office/drawing/2014/main" id="{00000000-0008-0000-0F00-000023020000}"/>
            </a:ext>
          </a:extLst>
        </xdr:cNvPr>
        <xdr:cNvCxnSpPr/>
      </xdr:nvCxnSpPr>
      <xdr:spPr>
        <a:xfrm flipV="1">
          <a:off x="19509104" y="13546455"/>
          <a:ext cx="0" cy="898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32097</xdr:rowOff>
    </xdr:from>
    <xdr:ext cx="469744" cy="259045"/>
    <xdr:sp macro="" textlink="">
      <xdr:nvSpPr>
        <xdr:cNvPr id="548" name="【消防施設】&#10;一人当たり面積最小値テキスト">
          <a:extLst>
            <a:ext uri="{FF2B5EF4-FFF2-40B4-BE49-F238E27FC236}">
              <a16:creationId xmlns:a16="http://schemas.microsoft.com/office/drawing/2014/main" id="{00000000-0008-0000-0F00-000024020000}"/>
            </a:ext>
          </a:extLst>
        </xdr:cNvPr>
        <xdr:cNvSpPr txBox="1"/>
      </xdr:nvSpPr>
      <xdr:spPr>
        <a:xfrm>
          <a:off x="19547840" y="14449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28270</xdr:rowOff>
    </xdr:from>
    <xdr:to>
      <xdr:col>116</xdr:col>
      <xdr:colOff>152400</xdr:colOff>
      <xdr:row>86</xdr:row>
      <xdr:rowOff>28270</xdr:rowOff>
    </xdr:to>
    <xdr:cxnSp macro="">
      <xdr:nvCxnSpPr>
        <xdr:cNvPr id="549" name="直線コネクタ 548">
          <a:extLst>
            <a:ext uri="{FF2B5EF4-FFF2-40B4-BE49-F238E27FC236}">
              <a16:creationId xmlns:a16="http://schemas.microsoft.com/office/drawing/2014/main" id="{00000000-0008-0000-0F00-000025020000}"/>
            </a:ext>
          </a:extLst>
        </xdr:cNvPr>
        <xdr:cNvCxnSpPr/>
      </xdr:nvCxnSpPr>
      <xdr:spPr>
        <a:xfrm>
          <a:off x="19443700" y="144453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79</xdr:row>
      <xdr:rowOff>81932</xdr:rowOff>
    </xdr:from>
    <xdr:ext cx="469744" cy="259045"/>
    <xdr:sp macro="" textlink="">
      <xdr:nvSpPr>
        <xdr:cNvPr id="550" name="【消防施設】&#10;一人当たり面積最大値テキスト">
          <a:extLst>
            <a:ext uri="{FF2B5EF4-FFF2-40B4-BE49-F238E27FC236}">
              <a16:creationId xmlns:a16="http://schemas.microsoft.com/office/drawing/2014/main" id="{00000000-0008-0000-0F00-000026020000}"/>
            </a:ext>
          </a:extLst>
        </xdr:cNvPr>
        <xdr:cNvSpPr txBox="1"/>
      </xdr:nvSpPr>
      <xdr:spPr>
        <a:xfrm>
          <a:off x="19547840" y="13325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80</xdr:row>
      <xdr:rowOff>135255</xdr:rowOff>
    </xdr:from>
    <xdr:to>
      <xdr:col>116</xdr:col>
      <xdr:colOff>152400</xdr:colOff>
      <xdr:row>80</xdr:row>
      <xdr:rowOff>135255</xdr:rowOff>
    </xdr:to>
    <xdr:cxnSp macro="">
      <xdr:nvCxnSpPr>
        <xdr:cNvPr id="551" name="直線コネクタ 550">
          <a:extLst>
            <a:ext uri="{FF2B5EF4-FFF2-40B4-BE49-F238E27FC236}">
              <a16:creationId xmlns:a16="http://schemas.microsoft.com/office/drawing/2014/main" id="{00000000-0008-0000-0F00-000027020000}"/>
            </a:ext>
          </a:extLst>
        </xdr:cNvPr>
        <xdr:cNvCxnSpPr/>
      </xdr:nvCxnSpPr>
      <xdr:spPr>
        <a:xfrm>
          <a:off x="19443700" y="135464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113276</xdr:rowOff>
    </xdr:from>
    <xdr:ext cx="469744" cy="259045"/>
    <xdr:sp macro="" textlink="">
      <xdr:nvSpPr>
        <xdr:cNvPr id="552" name="【消防施設】&#10;一人当たり面積平均値テキスト">
          <a:extLst>
            <a:ext uri="{FF2B5EF4-FFF2-40B4-BE49-F238E27FC236}">
              <a16:creationId xmlns:a16="http://schemas.microsoft.com/office/drawing/2014/main" id="{00000000-0008-0000-0F00-000028020000}"/>
            </a:ext>
          </a:extLst>
        </xdr:cNvPr>
        <xdr:cNvSpPr txBox="1"/>
      </xdr:nvSpPr>
      <xdr:spPr>
        <a:xfrm>
          <a:off x="19547840" y="141950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90399</xdr:rowOff>
    </xdr:from>
    <xdr:to>
      <xdr:col>116</xdr:col>
      <xdr:colOff>114300</xdr:colOff>
      <xdr:row>86</xdr:row>
      <xdr:rowOff>20549</xdr:rowOff>
    </xdr:to>
    <xdr:sp macro="" textlink="">
      <xdr:nvSpPr>
        <xdr:cNvPr id="553" name="フローチャート: 判断 552">
          <a:extLst>
            <a:ext uri="{FF2B5EF4-FFF2-40B4-BE49-F238E27FC236}">
              <a16:creationId xmlns:a16="http://schemas.microsoft.com/office/drawing/2014/main" id="{00000000-0008-0000-0F00-000029020000}"/>
            </a:ext>
          </a:extLst>
        </xdr:cNvPr>
        <xdr:cNvSpPr/>
      </xdr:nvSpPr>
      <xdr:spPr>
        <a:xfrm>
          <a:off x="19458940" y="143397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62281</xdr:rowOff>
    </xdr:from>
    <xdr:to>
      <xdr:col>112</xdr:col>
      <xdr:colOff>38100</xdr:colOff>
      <xdr:row>85</xdr:row>
      <xdr:rowOff>163881</xdr:rowOff>
    </xdr:to>
    <xdr:sp macro="" textlink="">
      <xdr:nvSpPr>
        <xdr:cNvPr id="554" name="フローチャート: 判断 553">
          <a:extLst>
            <a:ext uri="{FF2B5EF4-FFF2-40B4-BE49-F238E27FC236}">
              <a16:creationId xmlns:a16="http://schemas.microsoft.com/office/drawing/2014/main" id="{00000000-0008-0000-0F00-00002A020000}"/>
            </a:ext>
          </a:extLst>
        </xdr:cNvPr>
        <xdr:cNvSpPr/>
      </xdr:nvSpPr>
      <xdr:spPr>
        <a:xfrm>
          <a:off x="18735040" y="1431168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88342</xdr:rowOff>
    </xdr:from>
    <xdr:to>
      <xdr:col>107</xdr:col>
      <xdr:colOff>101600</xdr:colOff>
      <xdr:row>86</xdr:row>
      <xdr:rowOff>18492</xdr:rowOff>
    </xdr:to>
    <xdr:sp macro="" textlink="">
      <xdr:nvSpPr>
        <xdr:cNvPr id="555" name="フローチャート: 判断 554">
          <a:extLst>
            <a:ext uri="{FF2B5EF4-FFF2-40B4-BE49-F238E27FC236}">
              <a16:creationId xmlns:a16="http://schemas.microsoft.com/office/drawing/2014/main" id="{00000000-0008-0000-0F00-00002B020000}"/>
            </a:ext>
          </a:extLst>
        </xdr:cNvPr>
        <xdr:cNvSpPr/>
      </xdr:nvSpPr>
      <xdr:spPr>
        <a:xfrm>
          <a:off x="17937480" y="143377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83769</xdr:rowOff>
    </xdr:from>
    <xdr:to>
      <xdr:col>102</xdr:col>
      <xdr:colOff>165100</xdr:colOff>
      <xdr:row>86</xdr:row>
      <xdr:rowOff>13919</xdr:rowOff>
    </xdr:to>
    <xdr:sp macro="" textlink="">
      <xdr:nvSpPr>
        <xdr:cNvPr id="556" name="フローチャート: 判断 555">
          <a:extLst>
            <a:ext uri="{FF2B5EF4-FFF2-40B4-BE49-F238E27FC236}">
              <a16:creationId xmlns:a16="http://schemas.microsoft.com/office/drawing/2014/main" id="{00000000-0008-0000-0F00-00002C020000}"/>
            </a:ext>
          </a:extLst>
        </xdr:cNvPr>
        <xdr:cNvSpPr/>
      </xdr:nvSpPr>
      <xdr:spPr>
        <a:xfrm>
          <a:off x="17162780" y="143331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79654</xdr:rowOff>
    </xdr:from>
    <xdr:to>
      <xdr:col>98</xdr:col>
      <xdr:colOff>38100</xdr:colOff>
      <xdr:row>86</xdr:row>
      <xdr:rowOff>9804</xdr:rowOff>
    </xdr:to>
    <xdr:sp macro="" textlink="">
      <xdr:nvSpPr>
        <xdr:cNvPr id="557" name="フローチャート: 判断 556">
          <a:extLst>
            <a:ext uri="{FF2B5EF4-FFF2-40B4-BE49-F238E27FC236}">
              <a16:creationId xmlns:a16="http://schemas.microsoft.com/office/drawing/2014/main" id="{00000000-0008-0000-0F00-00002D020000}"/>
            </a:ext>
          </a:extLst>
        </xdr:cNvPr>
        <xdr:cNvSpPr/>
      </xdr:nvSpPr>
      <xdr:spPr>
        <a:xfrm>
          <a:off x="16388080" y="1432905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58" name="テキスト ボックス 557">
          <a:extLst>
            <a:ext uri="{FF2B5EF4-FFF2-40B4-BE49-F238E27FC236}">
              <a16:creationId xmlns:a16="http://schemas.microsoft.com/office/drawing/2014/main" id="{00000000-0008-0000-0F00-00002E020000}"/>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59" name="テキスト ボックス 558">
          <a:extLst>
            <a:ext uri="{FF2B5EF4-FFF2-40B4-BE49-F238E27FC236}">
              <a16:creationId xmlns:a16="http://schemas.microsoft.com/office/drawing/2014/main" id="{00000000-0008-0000-0F00-00002F020000}"/>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0" name="テキスト ボックス 559">
          <a:extLst>
            <a:ext uri="{FF2B5EF4-FFF2-40B4-BE49-F238E27FC236}">
              <a16:creationId xmlns:a16="http://schemas.microsoft.com/office/drawing/2014/main" id="{00000000-0008-0000-0F00-000030020000}"/>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1" name="テキスト ボックス 560">
          <a:extLst>
            <a:ext uri="{FF2B5EF4-FFF2-40B4-BE49-F238E27FC236}">
              <a16:creationId xmlns:a16="http://schemas.microsoft.com/office/drawing/2014/main" id="{00000000-0008-0000-0F00-000031020000}"/>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00000000-0008-0000-0F00-000032020000}"/>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118517</xdr:rowOff>
    </xdr:from>
    <xdr:to>
      <xdr:col>116</xdr:col>
      <xdr:colOff>114300</xdr:colOff>
      <xdr:row>86</xdr:row>
      <xdr:rowOff>48667</xdr:rowOff>
    </xdr:to>
    <xdr:sp macro="" textlink="">
      <xdr:nvSpPr>
        <xdr:cNvPr id="563" name="楕円 562">
          <a:extLst>
            <a:ext uri="{FF2B5EF4-FFF2-40B4-BE49-F238E27FC236}">
              <a16:creationId xmlns:a16="http://schemas.microsoft.com/office/drawing/2014/main" id="{00000000-0008-0000-0F00-000033020000}"/>
            </a:ext>
          </a:extLst>
        </xdr:cNvPr>
        <xdr:cNvSpPr/>
      </xdr:nvSpPr>
      <xdr:spPr>
        <a:xfrm>
          <a:off x="19458940" y="143679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68826</xdr:rowOff>
    </xdr:from>
    <xdr:ext cx="469744" cy="259045"/>
    <xdr:sp macro="" textlink="">
      <xdr:nvSpPr>
        <xdr:cNvPr id="564" name="【消防施設】&#10;一人当たり面積該当値テキスト">
          <a:extLst>
            <a:ext uri="{FF2B5EF4-FFF2-40B4-BE49-F238E27FC236}">
              <a16:creationId xmlns:a16="http://schemas.microsoft.com/office/drawing/2014/main" id="{00000000-0008-0000-0F00-000034020000}"/>
            </a:ext>
          </a:extLst>
        </xdr:cNvPr>
        <xdr:cNvSpPr txBox="1"/>
      </xdr:nvSpPr>
      <xdr:spPr>
        <a:xfrm>
          <a:off x="19547840" y="14318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89942</xdr:rowOff>
    </xdr:from>
    <xdr:to>
      <xdr:col>112</xdr:col>
      <xdr:colOff>38100</xdr:colOff>
      <xdr:row>79</xdr:row>
      <xdr:rowOff>20092</xdr:rowOff>
    </xdr:to>
    <xdr:sp macro="" textlink="">
      <xdr:nvSpPr>
        <xdr:cNvPr id="565" name="楕円 564">
          <a:extLst>
            <a:ext uri="{FF2B5EF4-FFF2-40B4-BE49-F238E27FC236}">
              <a16:creationId xmlns:a16="http://schemas.microsoft.com/office/drawing/2014/main" id="{00000000-0008-0000-0F00-000035020000}"/>
            </a:ext>
          </a:extLst>
        </xdr:cNvPr>
        <xdr:cNvSpPr/>
      </xdr:nvSpPr>
      <xdr:spPr>
        <a:xfrm>
          <a:off x="18735040" y="1316586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140742</xdr:rowOff>
    </xdr:from>
    <xdr:to>
      <xdr:col>116</xdr:col>
      <xdr:colOff>63500</xdr:colOff>
      <xdr:row>85</xdr:row>
      <xdr:rowOff>169317</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a:off x="18778220" y="13216662"/>
          <a:ext cx="731520" cy="1202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123774</xdr:rowOff>
    </xdr:from>
    <xdr:to>
      <xdr:col>107</xdr:col>
      <xdr:colOff>101600</xdr:colOff>
      <xdr:row>86</xdr:row>
      <xdr:rowOff>53924</xdr:rowOff>
    </xdr:to>
    <xdr:sp macro="" textlink="">
      <xdr:nvSpPr>
        <xdr:cNvPr id="567" name="楕円 566">
          <a:extLst>
            <a:ext uri="{FF2B5EF4-FFF2-40B4-BE49-F238E27FC236}">
              <a16:creationId xmlns:a16="http://schemas.microsoft.com/office/drawing/2014/main" id="{00000000-0008-0000-0F00-000037020000}"/>
            </a:ext>
          </a:extLst>
        </xdr:cNvPr>
        <xdr:cNvSpPr/>
      </xdr:nvSpPr>
      <xdr:spPr>
        <a:xfrm>
          <a:off x="17937480" y="143731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140742</xdr:rowOff>
    </xdr:from>
    <xdr:to>
      <xdr:col>111</xdr:col>
      <xdr:colOff>177800</xdr:colOff>
      <xdr:row>86</xdr:row>
      <xdr:rowOff>3124</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flipV="1">
          <a:off x="17988280" y="13216662"/>
          <a:ext cx="789940" cy="1203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155008</xdr:rowOff>
    </xdr:from>
    <xdr:ext cx="469744" cy="259045"/>
    <xdr:sp macro="" textlink="">
      <xdr:nvSpPr>
        <xdr:cNvPr id="569" name="n_1aveValue【消防施設】&#10;一人当たり面積">
          <a:extLst>
            <a:ext uri="{FF2B5EF4-FFF2-40B4-BE49-F238E27FC236}">
              <a16:creationId xmlns:a16="http://schemas.microsoft.com/office/drawing/2014/main" id="{00000000-0008-0000-0F00-000039020000}"/>
            </a:ext>
          </a:extLst>
        </xdr:cNvPr>
        <xdr:cNvSpPr txBox="1"/>
      </xdr:nvSpPr>
      <xdr:spPr>
        <a:xfrm>
          <a:off x="18561127" y="14404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35019</xdr:rowOff>
    </xdr:from>
    <xdr:ext cx="469744" cy="259045"/>
    <xdr:sp macro="" textlink="">
      <xdr:nvSpPr>
        <xdr:cNvPr id="570" name="n_2aveValue【消防施設】&#10;一人当たり面積">
          <a:extLst>
            <a:ext uri="{FF2B5EF4-FFF2-40B4-BE49-F238E27FC236}">
              <a16:creationId xmlns:a16="http://schemas.microsoft.com/office/drawing/2014/main" id="{00000000-0008-0000-0F00-00003A020000}"/>
            </a:ext>
          </a:extLst>
        </xdr:cNvPr>
        <xdr:cNvSpPr txBox="1"/>
      </xdr:nvSpPr>
      <xdr:spPr>
        <a:xfrm>
          <a:off x="17776267" y="14116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30446</xdr:rowOff>
    </xdr:from>
    <xdr:ext cx="469744" cy="259045"/>
    <xdr:sp macro="" textlink="">
      <xdr:nvSpPr>
        <xdr:cNvPr id="571" name="n_3aveValue【消防施設】&#10;一人当たり面積">
          <a:extLst>
            <a:ext uri="{FF2B5EF4-FFF2-40B4-BE49-F238E27FC236}">
              <a16:creationId xmlns:a16="http://schemas.microsoft.com/office/drawing/2014/main" id="{00000000-0008-0000-0F00-00003B020000}"/>
            </a:ext>
          </a:extLst>
        </xdr:cNvPr>
        <xdr:cNvSpPr txBox="1"/>
      </xdr:nvSpPr>
      <xdr:spPr>
        <a:xfrm>
          <a:off x="17001567" y="14112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26331</xdr:rowOff>
    </xdr:from>
    <xdr:ext cx="469744" cy="259045"/>
    <xdr:sp macro="" textlink="">
      <xdr:nvSpPr>
        <xdr:cNvPr id="572" name="n_4aveValue【消防施設】&#10;一人当たり面積">
          <a:extLst>
            <a:ext uri="{FF2B5EF4-FFF2-40B4-BE49-F238E27FC236}">
              <a16:creationId xmlns:a16="http://schemas.microsoft.com/office/drawing/2014/main" id="{00000000-0008-0000-0F00-00003C020000}"/>
            </a:ext>
          </a:extLst>
        </xdr:cNvPr>
        <xdr:cNvSpPr txBox="1"/>
      </xdr:nvSpPr>
      <xdr:spPr>
        <a:xfrm>
          <a:off x="16226867" y="14108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36619</xdr:rowOff>
    </xdr:from>
    <xdr:ext cx="469744" cy="259045"/>
    <xdr:sp macro="" textlink="">
      <xdr:nvSpPr>
        <xdr:cNvPr id="573" name="n_1mainValue【消防施設】&#10;一人当たり面積">
          <a:extLst>
            <a:ext uri="{FF2B5EF4-FFF2-40B4-BE49-F238E27FC236}">
              <a16:creationId xmlns:a16="http://schemas.microsoft.com/office/drawing/2014/main" id="{00000000-0008-0000-0F00-00003D020000}"/>
            </a:ext>
          </a:extLst>
        </xdr:cNvPr>
        <xdr:cNvSpPr txBox="1"/>
      </xdr:nvSpPr>
      <xdr:spPr>
        <a:xfrm>
          <a:off x="18561127" y="12944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45051</xdr:rowOff>
    </xdr:from>
    <xdr:ext cx="469744" cy="259045"/>
    <xdr:sp macro="" textlink="">
      <xdr:nvSpPr>
        <xdr:cNvPr id="574" name="n_2mainValue【消防施設】&#10;一人当たり面積">
          <a:extLst>
            <a:ext uri="{FF2B5EF4-FFF2-40B4-BE49-F238E27FC236}">
              <a16:creationId xmlns:a16="http://schemas.microsoft.com/office/drawing/2014/main" id="{00000000-0008-0000-0F00-00003E020000}"/>
            </a:ext>
          </a:extLst>
        </xdr:cNvPr>
        <xdr:cNvSpPr txBox="1"/>
      </xdr:nvSpPr>
      <xdr:spPr>
        <a:xfrm>
          <a:off x="17776267" y="14462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5" name="正方形/長方形 574">
          <a:extLst>
            <a:ext uri="{FF2B5EF4-FFF2-40B4-BE49-F238E27FC236}">
              <a16:creationId xmlns:a16="http://schemas.microsoft.com/office/drawing/2014/main" id="{00000000-0008-0000-0F00-00003F02000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6" name="正方形/長方形 575">
          <a:extLst>
            <a:ext uri="{FF2B5EF4-FFF2-40B4-BE49-F238E27FC236}">
              <a16:creationId xmlns:a16="http://schemas.microsoft.com/office/drawing/2014/main" id="{00000000-0008-0000-0F00-00004002000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7" name="正方形/長方形 576">
          <a:extLst>
            <a:ext uri="{FF2B5EF4-FFF2-40B4-BE49-F238E27FC236}">
              <a16:creationId xmlns:a16="http://schemas.microsoft.com/office/drawing/2014/main" id="{00000000-0008-0000-0F00-00004102000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8" name="正方形/長方形 577">
          <a:extLst>
            <a:ext uri="{FF2B5EF4-FFF2-40B4-BE49-F238E27FC236}">
              <a16:creationId xmlns:a16="http://schemas.microsoft.com/office/drawing/2014/main" id="{00000000-0008-0000-0F00-00004202000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79" name="正方形/長方形 578">
          <a:extLst>
            <a:ext uri="{FF2B5EF4-FFF2-40B4-BE49-F238E27FC236}">
              <a16:creationId xmlns:a16="http://schemas.microsoft.com/office/drawing/2014/main" id="{00000000-0008-0000-0F00-00004302000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0" name="正方形/長方形 579">
          <a:extLst>
            <a:ext uri="{FF2B5EF4-FFF2-40B4-BE49-F238E27FC236}">
              <a16:creationId xmlns:a16="http://schemas.microsoft.com/office/drawing/2014/main" id="{00000000-0008-0000-0F00-00004402000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1" name="正方形/長方形 580">
          <a:extLst>
            <a:ext uri="{FF2B5EF4-FFF2-40B4-BE49-F238E27FC236}">
              <a16:creationId xmlns:a16="http://schemas.microsoft.com/office/drawing/2014/main" id="{00000000-0008-0000-0F00-00004502000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2" name="正方形/長方形 581">
          <a:extLst>
            <a:ext uri="{FF2B5EF4-FFF2-40B4-BE49-F238E27FC236}">
              <a16:creationId xmlns:a16="http://schemas.microsoft.com/office/drawing/2014/main" id="{00000000-0008-0000-0F00-000046020000}"/>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3" name="テキスト ボックス 582">
          <a:extLst>
            <a:ext uri="{FF2B5EF4-FFF2-40B4-BE49-F238E27FC236}">
              <a16:creationId xmlns:a16="http://schemas.microsoft.com/office/drawing/2014/main" id="{00000000-0008-0000-0F00-00004702000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4" name="直線コネクタ 583">
          <a:extLst>
            <a:ext uri="{FF2B5EF4-FFF2-40B4-BE49-F238E27FC236}">
              <a16:creationId xmlns:a16="http://schemas.microsoft.com/office/drawing/2014/main" id="{00000000-0008-0000-0F00-00004802000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85" name="テキスト ボックス 584">
          <a:extLst>
            <a:ext uri="{FF2B5EF4-FFF2-40B4-BE49-F238E27FC236}">
              <a16:creationId xmlns:a16="http://schemas.microsoft.com/office/drawing/2014/main" id="{00000000-0008-0000-0F00-000049020000}"/>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86" name="直線コネクタ 585">
          <a:extLst>
            <a:ext uri="{FF2B5EF4-FFF2-40B4-BE49-F238E27FC236}">
              <a16:creationId xmlns:a16="http://schemas.microsoft.com/office/drawing/2014/main" id="{00000000-0008-0000-0F00-00004A020000}"/>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88" name="直線コネクタ 587">
          <a:extLst>
            <a:ext uri="{FF2B5EF4-FFF2-40B4-BE49-F238E27FC236}">
              <a16:creationId xmlns:a16="http://schemas.microsoft.com/office/drawing/2014/main" id="{00000000-0008-0000-0F00-00004C020000}"/>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0" name="直線コネクタ 589">
          <a:extLst>
            <a:ext uri="{FF2B5EF4-FFF2-40B4-BE49-F238E27FC236}">
              <a16:creationId xmlns:a16="http://schemas.microsoft.com/office/drawing/2014/main" id="{00000000-0008-0000-0F00-00004E020000}"/>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91" name="テキスト ボックス 590">
          <a:extLst>
            <a:ext uri="{FF2B5EF4-FFF2-40B4-BE49-F238E27FC236}">
              <a16:creationId xmlns:a16="http://schemas.microsoft.com/office/drawing/2014/main" id="{00000000-0008-0000-0F00-00004F020000}"/>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92" name="直線コネクタ 591">
          <a:extLst>
            <a:ext uri="{FF2B5EF4-FFF2-40B4-BE49-F238E27FC236}">
              <a16:creationId xmlns:a16="http://schemas.microsoft.com/office/drawing/2014/main" id="{00000000-0008-0000-0F00-000050020000}"/>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93" name="テキスト ボックス 592">
          <a:extLst>
            <a:ext uri="{FF2B5EF4-FFF2-40B4-BE49-F238E27FC236}">
              <a16:creationId xmlns:a16="http://schemas.microsoft.com/office/drawing/2014/main" id="{00000000-0008-0000-0F00-000051020000}"/>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95" name="テキスト ボックス 594">
          <a:extLst>
            <a:ext uri="{FF2B5EF4-FFF2-40B4-BE49-F238E27FC236}">
              <a16:creationId xmlns:a16="http://schemas.microsoft.com/office/drawing/2014/main" id="{00000000-0008-0000-0F00-000053020000}"/>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96" name="直線コネクタ 595">
          <a:extLst>
            <a:ext uri="{FF2B5EF4-FFF2-40B4-BE49-F238E27FC236}">
              <a16:creationId xmlns:a16="http://schemas.microsoft.com/office/drawing/2014/main" id="{00000000-0008-0000-0F00-000054020000}"/>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97" name="テキスト ボックス 596">
          <a:extLst>
            <a:ext uri="{FF2B5EF4-FFF2-40B4-BE49-F238E27FC236}">
              <a16:creationId xmlns:a16="http://schemas.microsoft.com/office/drawing/2014/main" id="{00000000-0008-0000-0F00-000055020000}"/>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8" name="直線コネクタ 597">
          <a:extLst>
            <a:ext uri="{FF2B5EF4-FFF2-40B4-BE49-F238E27FC236}">
              <a16:creationId xmlns:a16="http://schemas.microsoft.com/office/drawing/2014/main" id="{00000000-0008-0000-0F00-000056020000}"/>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9" name="【庁舎】&#10;有形固定資産減価償却率グラフ枠">
          <a:extLst>
            <a:ext uri="{FF2B5EF4-FFF2-40B4-BE49-F238E27FC236}">
              <a16:creationId xmlns:a16="http://schemas.microsoft.com/office/drawing/2014/main" id="{00000000-0008-0000-0F00-000057020000}"/>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121920</xdr:rowOff>
    </xdr:from>
    <xdr:to>
      <xdr:col>85</xdr:col>
      <xdr:colOff>126364</xdr:colOff>
      <xdr:row>109</xdr:row>
      <xdr:rowOff>35379</xdr:rowOff>
    </xdr:to>
    <xdr:cxnSp macro="">
      <xdr:nvCxnSpPr>
        <xdr:cNvPr id="600" name="直線コネクタ 599">
          <a:extLst>
            <a:ext uri="{FF2B5EF4-FFF2-40B4-BE49-F238E27FC236}">
              <a16:creationId xmlns:a16="http://schemas.microsoft.com/office/drawing/2014/main" id="{00000000-0008-0000-0F00-000058020000}"/>
            </a:ext>
          </a:extLst>
        </xdr:cNvPr>
        <xdr:cNvCxnSpPr/>
      </xdr:nvCxnSpPr>
      <xdr:spPr>
        <a:xfrm flipV="1">
          <a:off x="14375764" y="16718280"/>
          <a:ext cx="0" cy="1589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01" name="【庁舎】&#10;有形固定資産減価償却率最小値テキスト">
          <a:extLst>
            <a:ext uri="{FF2B5EF4-FFF2-40B4-BE49-F238E27FC236}">
              <a16:creationId xmlns:a16="http://schemas.microsoft.com/office/drawing/2014/main" id="{00000000-0008-0000-0F00-000059020000}"/>
            </a:ext>
          </a:extLst>
        </xdr:cNvPr>
        <xdr:cNvSpPr txBox="1"/>
      </xdr:nvSpPr>
      <xdr:spPr>
        <a:xfrm>
          <a:off x="1441450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02" name="直線コネクタ 601">
          <a:extLst>
            <a:ext uri="{FF2B5EF4-FFF2-40B4-BE49-F238E27FC236}">
              <a16:creationId xmlns:a16="http://schemas.microsoft.com/office/drawing/2014/main" id="{00000000-0008-0000-0F00-00005A020000}"/>
            </a:ext>
          </a:extLst>
        </xdr:cNvPr>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68597</xdr:rowOff>
    </xdr:from>
    <xdr:ext cx="340478" cy="259045"/>
    <xdr:sp macro="" textlink="">
      <xdr:nvSpPr>
        <xdr:cNvPr id="603" name="【庁舎】&#10;有形固定資産減価償却率最大値テキスト">
          <a:extLst>
            <a:ext uri="{FF2B5EF4-FFF2-40B4-BE49-F238E27FC236}">
              <a16:creationId xmlns:a16="http://schemas.microsoft.com/office/drawing/2014/main" id="{00000000-0008-0000-0F00-00005B020000}"/>
            </a:ext>
          </a:extLst>
        </xdr:cNvPr>
        <xdr:cNvSpPr txBox="1"/>
      </xdr:nvSpPr>
      <xdr:spPr>
        <a:xfrm>
          <a:off x="14414500" y="164973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121920</xdr:rowOff>
    </xdr:from>
    <xdr:to>
      <xdr:col>86</xdr:col>
      <xdr:colOff>25400</xdr:colOff>
      <xdr:row>99</xdr:row>
      <xdr:rowOff>121920</xdr:rowOff>
    </xdr:to>
    <xdr:cxnSp macro="">
      <xdr:nvCxnSpPr>
        <xdr:cNvPr id="604" name="直線コネクタ 603">
          <a:extLst>
            <a:ext uri="{FF2B5EF4-FFF2-40B4-BE49-F238E27FC236}">
              <a16:creationId xmlns:a16="http://schemas.microsoft.com/office/drawing/2014/main" id="{00000000-0008-0000-0F00-00005C020000}"/>
            </a:ext>
          </a:extLst>
        </xdr:cNvPr>
        <xdr:cNvCxnSpPr/>
      </xdr:nvCxnSpPr>
      <xdr:spPr>
        <a:xfrm>
          <a:off x="14287500" y="167182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97263</xdr:rowOff>
    </xdr:from>
    <xdr:ext cx="405111" cy="259045"/>
    <xdr:sp macro="" textlink="">
      <xdr:nvSpPr>
        <xdr:cNvPr id="605" name="【庁舎】&#10;有形固定資産減価償却率平均値テキスト">
          <a:extLst>
            <a:ext uri="{FF2B5EF4-FFF2-40B4-BE49-F238E27FC236}">
              <a16:creationId xmlns:a16="http://schemas.microsoft.com/office/drawing/2014/main" id="{00000000-0008-0000-0F00-00005D020000}"/>
            </a:ext>
          </a:extLst>
        </xdr:cNvPr>
        <xdr:cNvSpPr txBox="1"/>
      </xdr:nvSpPr>
      <xdr:spPr>
        <a:xfrm>
          <a:off x="14414500" y="173641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74386</xdr:rowOff>
    </xdr:from>
    <xdr:to>
      <xdr:col>85</xdr:col>
      <xdr:colOff>177800</xdr:colOff>
      <xdr:row>105</xdr:row>
      <xdr:rowOff>4536</xdr:rowOff>
    </xdr:to>
    <xdr:sp macro="" textlink="">
      <xdr:nvSpPr>
        <xdr:cNvPr id="606" name="フローチャート: 判断 605">
          <a:extLst>
            <a:ext uri="{FF2B5EF4-FFF2-40B4-BE49-F238E27FC236}">
              <a16:creationId xmlns:a16="http://schemas.microsoft.com/office/drawing/2014/main" id="{00000000-0008-0000-0F00-00005E020000}"/>
            </a:ext>
          </a:extLst>
        </xdr:cNvPr>
        <xdr:cNvSpPr/>
      </xdr:nvSpPr>
      <xdr:spPr>
        <a:xfrm>
          <a:off x="14325600" y="1750894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58057</xdr:rowOff>
    </xdr:from>
    <xdr:to>
      <xdr:col>81</xdr:col>
      <xdr:colOff>101600</xdr:colOff>
      <xdr:row>104</xdr:row>
      <xdr:rowOff>159657</xdr:rowOff>
    </xdr:to>
    <xdr:sp macro="" textlink="">
      <xdr:nvSpPr>
        <xdr:cNvPr id="607" name="フローチャート: 判断 606">
          <a:extLst>
            <a:ext uri="{FF2B5EF4-FFF2-40B4-BE49-F238E27FC236}">
              <a16:creationId xmlns:a16="http://schemas.microsoft.com/office/drawing/2014/main" id="{00000000-0008-0000-0F00-00005F020000}"/>
            </a:ext>
          </a:extLst>
        </xdr:cNvPr>
        <xdr:cNvSpPr/>
      </xdr:nvSpPr>
      <xdr:spPr>
        <a:xfrm>
          <a:off x="13578840" y="1749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53158</xdr:rowOff>
    </xdr:from>
    <xdr:to>
      <xdr:col>76</xdr:col>
      <xdr:colOff>165100</xdr:colOff>
      <xdr:row>105</xdr:row>
      <xdr:rowOff>154758</xdr:rowOff>
    </xdr:to>
    <xdr:sp macro="" textlink="">
      <xdr:nvSpPr>
        <xdr:cNvPr id="608" name="フローチャート: 判断 607">
          <a:extLst>
            <a:ext uri="{FF2B5EF4-FFF2-40B4-BE49-F238E27FC236}">
              <a16:creationId xmlns:a16="http://schemas.microsoft.com/office/drawing/2014/main" id="{00000000-0008-0000-0F00-000060020000}"/>
            </a:ext>
          </a:extLst>
        </xdr:cNvPr>
        <xdr:cNvSpPr/>
      </xdr:nvSpPr>
      <xdr:spPr>
        <a:xfrm>
          <a:off x="12804140" y="1765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64588</xdr:rowOff>
    </xdr:from>
    <xdr:to>
      <xdr:col>72</xdr:col>
      <xdr:colOff>38100</xdr:colOff>
      <xdr:row>105</xdr:row>
      <xdr:rowOff>166188</xdr:rowOff>
    </xdr:to>
    <xdr:sp macro="" textlink="">
      <xdr:nvSpPr>
        <xdr:cNvPr id="609" name="フローチャート: 判断 608">
          <a:extLst>
            <a:ext uri="{FF2B5EF4-FFF2-40B4-BE49-F238E27FC236}">
              <a16:creationId xmlns:a16="http://schemas.microsoft.com/office/drawing/2014/main" id="{00000000-0008-0000-0F00-000061020000}"/>
            </a:ext>
          </a:extLst>
        </xdr:cNvPr>
        <xdr:cNvSpPr/>
      </xdr:nvSpPr>
      <xdr:spPr>
        <a:xfrm>
          <a:off x="12029440" y="1766678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56424</xdr:rowOff>
    </xdr:from>
    <xdr:to>
      <xdr:col>67</xdr:col>
      <xdr:colOff>101600</xdr:colOff>
      <xdr:row>105</xdr:row>
      <xdr:rowOff>158024</xdr:rowOff>
    </xdr:to>
    <xdr:sp macro="" textlink="">
      <xdr:nvSpPr>
        <xdr:cNvPr id="610" name="フローチャート: 判断 609">
          <a:extLst>
            <a:ext uri="{FF2B5EF4-FFF2-40B4-BE49-F238E27FC236}">
              <a16:creationId xmlns:a16="http://schemas.microsoft.com/office/drawing/2014/main" id="{00000000-0008-0000-0F00-000062020000}"/>
            </a:ext>
          </a:extLst>
        </xdr:cNvPr>
        <xdr:cNvSpPr/>
      </xdr:nvSpPr>
      <xdr:spPr>
        <a:xfrm>
          <a:off x="11231880" y="17658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1" name="テキスト ボックス 610">
          <a:extLst>
            <a:ext uri="{FF2B5EF4-FFF2-40B4-BE49-F238E27FC236}">
              <a16:creationId xmlns:a16="http://schemas.microsoft.com/office/drawing/2014/main" id="{00000000-0008-0000-0F00-00006302000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2" name="テキスト ボックス 611">
          <a:extLst>
            <a:ext uri="{FF2B5EF4-FFF2-40B4-BE49-F238E27FC236}">
              <a16:creationId xmlns:a16="http://schemas.microsoft.com/office/drawing/2014/main" id="{00000000-0008-0000-0F00-000064020000}"/>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3" name="テキスト ボックス 612">
          <a:extLst>
            <a:ext uri="{FF2B5EF4-FFF2-40B4-BE49-F238E27FC236}">
              <a16:creationId xmlns:a16="http://schemas.microsoft.com/office/drawing/2014/main" id="{00000000-0008-0000-0F00-00006502000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4" name="テキスト ボックス 613">
          <a:extLst>
            <a:ext uri="{FF2B5EF4-FFF2-40B4-BE49-F238E27FC236}">
              <a16:creationId xmlns:a16="http://schemas.microsoft.com/office/drawing/2014/main" id="{00000000-0008-0000-0F00-000066020000}"/>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5" name="テキスト ボックス 614">
          <a:extLst>
            <a:ext uri="{FF2B5EF4-FFF2-40B4-BE49-F238E27FC236}">
              <a16:creationId xmlns:a16="http://schemas.microsoft.com/office/drawing/2014/main" id="{00000000-0008-0000-0F00-00006702000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71120</xdr:rowOff>
    </xdr:from>
    <xdr:to>
      <xdr:col>85</xdr:col>
      <xdr:colOff>177800</xdr:colOff>
      <xdr:row>107</xdr:row>
      <xdr:rowOff>1270</xdr:rowOff>
    </xdr:to>
    <xdr:sp macro="" textlink="">
      <xdr:nvSpPr>
        <xdr:cNvPr id="616" name="楕円 615">
          <a:extLst>
            <a:ext uri="{FF2B5EF4-FFF2-40B4-BE49-F238E27FC236}">
              <a16:creationId xmlns:a16="http://schemas.microsoft.com/office/drawing/2014/main" id="{00000000-0008-0000-0F00-000068020000}"/>
            </a:ext>
          </a:extLst>
        </xdr:cNvPr>
        <xdr:cNvSpPr/>
      </xdr:nvSpPr>
      <xdr:spPr>
        <a:xfrm>
          <a:off x="14325600" y="1784096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49547</xdr:rowOff>
    </xdr:from>
    <xdr:ext cx="405111" cy="259045"/>
    <xdr:sp macro="" textlink="">
      <xdr:nvSpPr>
        <xdr:cNvPr id="617" name="【庁舎】&#10;有形固定資産減価償却率該当値テキスト">
          <a:extLst>
            <a:ext uri="{FF2B5EF4-FFF2-40B4-BE49-F238E27FC236}">
              <a16:creationId xmlns:a16="http://schemas.microsoft.com/office/drawing/2014/main" id="{00000000-0008-0000-0F00-000069020000}"/>
            </a:ext>
          </a:extLst>
        </xdr:cNvPr>
        <xdr:cNvSpPr txBox="1"/>
      </xdr:nvSpPr>
      <xdr:spPr>
        <a:xfrm>
          <a:off x="14414500" y="17819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84182</xdr:rowOff>
    </xdr:from>
    <xdr:to>
      <xdr:col>81</xdr:col>
      <xdr:colOff>101600</xdr:colOff>
      <xdr:row>107</xdr:row>
      <xdr:rowOff>14332</xdr:rowOff>
    </xdr:to>
    <xdr:sp macro="" textlink="">
      <xdr:nvSpPr>
        <xdr:cNvPr id="618" name="楕円 617">
          <a:extLst>
            <a:ext uri="{FF2B5EF4-FFF2-40B4-BE49-F238E27FC236}">
              <a16:creationId xmlns:a16="http://schemas.microsoft.com/office/drawing/2014/main" id="{00000000-0008-0000-0F00-00006A020000}"/>
            </a:ext>
          </a:extLst>
        </xdr:cNvPr>
        <xdr:cNvSpPr/>
      </xdr:nvSpPr>
      <xdr:spPr>
        <a:xfrm>
          <a:off x="13578840" y="178540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121920</xdr:rowOff>
    </xdr:from>
    <xdr:to>
      <xdr:col>85</xdr:col>
      <xdr:colOff>127000</xdr:colOff>
      <xdr:row>106</xdr:row>
      <xdr:rowOff>134982</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flipV="1">
          <a:off x="13629640" y="17891760"/>
          <a:ext cx="74676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58057</xdr:rowOff>
    </xdr:from>
    <xdr:to>
      <xdr:col>76</xdr:col>
      <xdr:colOff>165100</xdr:colOff>
      <xdr:row>104</xdr:row>
      <xdr:rowOff>159657</xdr:rowOff>
    </xdr:to>
    <xdr:sp macro="" textlink="">
      <xdr:nvSpPr>
        <xdr:cNvPr id="620" name="楕円 619">
          <a:extLst>
            <a:ext uri="{FF2B5EF4-FFF2-40B4-BE49-F238E27FC236}">
              <a16:creationId xmlns:a16="http://schemas.microsoft.com/office/drawing/2014/main" id="{00000000-0008-0000-0F00-00006C020000}"/>
            </a:ext>
          </a:extLst>
        </xdr:cNvPr>
        <xdr:cNvSpPr/>
      </xdr:nvSpPr>
      <xdr:spPr>
        <a:xfrm>
          <a:off x="12804140" y="1749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108857</xdr:rowOff>
    </xdr:from>
    <xdr:to>
      <xdr:col>81</xdr:col>
      <xdr:colOff>50800</xdr:colOff>
      <xdr:row>106</xdr:row>
      <xdr:rowOff>134982</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a:off x="12854940" y="17543417"/>
          <a:ext cx="774700" cy="36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4734</xdr:rowOff>
    </xdr:from>
    <xdr:ext cx="405111" cy="259045"/>
    <xdr:sp macro="" textlink="">
      <xdr:nvSpPr>
        <xdr:cNvPr id="622" name="n_1aveValue【庁舎】&#10;有形固定資産減価償却率">
          <a:extLst>
            <a:ext uri="{FF2B5EF4-FFF2-40B4-BE49-F238E27FC236}">
              <a16:creationId xmlns:a16="http://schemas.microsoft.com/office/drawing/2014/main" id="{00000000-0008-0000-0F00-00006E020000}"/>
            </a:ext>
          </a:extLst>
        </xdr:cNvPr>
        <xdr:cNvSpPr txBox="1"/>
      </xdr:nvSpPr>
      <xdr:spPr>
        <a:xfrm>
          <a:off x="13437244" y="17271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145885</xdr:rowOff>
    </xdr:from>
    <xdr:ext cx="405111" cy="259045"/>
    <xdr:sp macro="" textlink="">
      <xdr:nvSpPr>
        <xdr:cNvPr id="623" name="n_2aveValue【庁舎】&#10;有形固定資産減価償却率">
          <a:extLst>
            <a:ext uri="{FF2B5EF4-FFF2-40B4-BE49-F238E27FC236}">
              <a16:creationId xmlns:a16="http://schemas.microsoft.com/office/drawing/2014/main" id="{00000000-0008-0000-0F00-00006F020000}"/>
            </a:ext>
          </a:extLst>
        </xdr:cNvPr>
        <xdr:cNvSpPr txBox="1"/>
      </xdr:nvSpPr>
      <xdr:spPr>
        <a:xfrm>
          <a:off x="12675244" y="17748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11265</xdr:rowOff>
    </xdr:from>
    <xdr:ext cx="405111" cy="259045"/>
    <xdr:sp macro="" textlink="">
      <xdr:nvSpPr>
        <xdr:cNvPr id="624" name="n_3aveValue【庁舎】&#10;有形固定資産減価償却率">
          <a:extLst>
            <a:ext uri="{FF2B5EF4-FFF2-40B4-BE49-F238E27FC236}">
              <a16:creationId xmlns:a16="http://schemas.microsoft.com/office/drawing/2014/main" id="{00000000-0008-0000-0F00-000070020000}"/>
            </a:ext>
          </a:extLst>
        </xdr:cNvPr>
        <xdr:cNvSpPr txBox="1"/>
      </xdr:nvSpPr>
      <xdr:spPr>
        <a:xfrm>
          <a:off x="11900544" y="17445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3101</xdr:rowOff>
    </xdr:from>
    <xdr:ext cx="405111" cy="259045"/>
    <xdr:sp macro="" textlink="">
      <xdr:nvSpPr>
        <xdr:cNvPr id="625" name="n_4aveValue【庁舎】&#10;有形固定資産減価償却率">
          <a:extLst>
            <a:ext uri="{FF2B5EF4-FFF2-40B4-BE49-F238E27FC236}">
              <a16:creationId xmlns:a16="http://schemas.microsoft.com/office/drawing/2014/main" id="{00000000-0008-0000-0F00-000071020000}"/>
            </a:ext>
          </a:extLst>
        </xdr:cNvPr>
        <xdr:cNvSpPr txBox="1"/>
      </xdr:nvSpPr>
      <xdr:spPr>
        <a:xfrm>
          <a:off x="11102984" y="1743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5459</xdr:rowOff>
    </xdr:from>
    <xdr:ext cx="405111" cy="259045"/>
    <xdr:sp macro="" textlink="">
      <xdr:nvSpPr>
        <xdr:cNvPr id="626" name="n_1mainValue【庁舎】&#10;有形固定資産減価償却率">
          <a:extLst>
            <a:ext uri="{FF2B5EF4-FFF2-40B4-BE49-F238E27FC236}">
              <a16:creationId xmlns:a16="http://schemas.microsoft.com/office/drawing/2014/main" id="{00000000-0008-0000-0F00-000072020000}"/>
            </a:ext>
          </a:extLst>
        </xdr:cNvPr>
        <xdr:cNvSpPr txBox="1"/>
      </xdr:nvSpPr>
      <xdr:spPr>
        <a:xfrm>
          <a:off x="13437244" y="17942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4734</xdr:rowOff>
    </xdr:from>
    <xdr:ext cx="405111" cy="259045"/>
    <xdr:sp macro="" textlink="">
      <xdr:nvSpPr>
        <xdr:cNvPr id="627" name="n_2mainValue【庁舎】&#10;有形固定資産減価償却率">
          <a:extLst>
            <a:ext uri="{FF2B5EF4-FFF2-40B4-BE49-F238E27FC236}">
              <a16:creationId xmlns:a16="http://schemas.microsoft.com/office/drawing/2014/main" id="{00000000-0008-0000-0F00-000073020000}"/>
            </a:ext>
          </a:extLst>
        </xdr:cNvPr>
        <xdr:cNvSpPr txBox="1"/>
      </xdr:nvSpPr>
      <xdr:spPr>
        <a:xfrm>
          <a:off x="12675244" y="17271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8" name="正方形/長方形 627">
          <a:extLst>
            <a:ext uri="{FF2B5EF4-FFF2-40B4-BE49-F238E27FC236}">
              <a16:creationId xmlns:a16="http://schemas.microsoft.com/office/drawing/2014/main" id="{00000000-0008-0000-0F00-00007402000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9" name="正方形/長方形 628">
          <a:extLst>
            <a:ext uri="{FF2B5EF4-FFF2-40B4-BE49-F238E27FC236}">
              <a16:creationId xmlns:a16="http://schemas.microsoft.com/office/drawing/2014/main" id="{00000000-0008-0000-0F00-00007502000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0" name="正方形/長方形 629">
          <a:extLst>
            <a:ext uri="{FF2B5EF4-FFF2-40B4-BE49-F238E27FC236}">
              <a16:creationId xmlns:a16="http://schemas.microsoft.com/office/drawing/2014/main" id="{00000000-0008-0000-0F00-00007602000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1" name="正方形/長方形 630">
          <a:extLst>
            <a:ext uri="{FF2B5EF4-FFF2-40B4-BE49-F238E27FC236}">
              <a16:creationId xmlns:a16="http://schemas.microsoft.com/office/drawing/2014/main" id="{00000000-0008-0000-0F00-00007702000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2" name="正方形/長方形 631">
          <a:extLst>
            <a:ext uri="{FF2B5EF4-FFF2-40B4-BE49-F238E27FC236}">
              <a16:creationId xmlns:a16="http://schemas.microsoft.com/office/drawing/2014/main" id="{00000000-0008-0000-0F00-00007802000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3" name="正方形/長方形 632">
          <a:extLst>
            <a:ext uri="{FF2B5EF4-FFF2-40B4-BE49-F238E27FC236}">
              <a16:creationId xmlns:a16="http://schemas.microsoft.com/office/drawing/2014/main" id="{00000000-0008-0000-0F00-00007902000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4" name="正方形/長方形 633">
          <a:extLst>
            <a:ext uri="{FF2B5EF4-FFF2-40B4-BE49-F238E27FC236}">
              <a16:creationId xmlns:a16="http://schemas.microsoft.com/office/drawing/2014/main" id="{00000000-0008-0000-0F00-00007A02000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5" name="正方形/長方形 634">
          <a:extLst>
            <a:ext uri="{FF2B5EF4-FFF2-40B4-BE49-F238E27FC236}">
              <a16:creationId xmlns:a16="http://schemas.microsoft.com/office/drawing/2014/main" id="{00000000-0008-0000-0F00-00007B02000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6" name="テキスト ボックス 635">
          <a:extLst>
            <a:ext uri="{FF2B5EF4-FFF2-40B4-BE49-F238E27FC236}">
              <a16:creationId xmlns:a16="http://schemas.microsoft.com/office/drawing/2014/main" id="{00000000-0008-0000-0F00-00007C02000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7" name="直線コネクタ 636">
          <a:extLst>
            <a:ext uri="{FF2B5EF4-FFF2-40B4-BE49-F238E27FC236}">
              <a16:creationId xmlns:a16="http://schemas.microsoft.com/office/drawing/2014/main" id="{00000000-0008-0000-0F00-00007D02000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38" name="直線コネクタ 637">
          <a:extLst>
            <a:ext uri="{FF2B5EF4-FFF2-40B4-BE49-F238E27FC236}">
              <a16:creationId xmlns:a16="http://schemas.microsoft.com/office/drawing/2014/main" id="{00000000-0008-0000-0F00-00007E020000}"/>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39" name="テキスト ボックス 638">
          <a:extLst>
            <a:ext uri="{FF2B5EF4-FFF2-40B4-BE49-F238E27FC236}">
              <a16:creationId xmlns:a16="http://schemas.microsoft.com/office/drawing/2014/main" id="{00000000-0008-0000-0F00-00007F020000}"/>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40" name="直線コネクタ 639">
          <a:extLst>
            <a:ext uri="{FF2B5EF4-FFF2-40B4-BE49-F238E27FC236}">
              <a16:creationId xmlns:a16="http://schemas.microsoft.com/office/drawing/2014/main" id="{00000000-0008-0000-0F00-000080020000}"/>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41" name="テキスト ボックス 640">
          <a:extLst>
            <a:ext uri="{FF2B5EF4-FFF2-40B4-BE49-F238E27FC236}">
              <a16:creationId xmlns:a16="http://schemas.microsoft.com/office/drawing/2014/main" id="{00000000-0008-0000-0F00-000081020000}"/>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2" name="直線コネクタ 641">
          <a:extLst>
            <a:ext uri="{FF2B5EF4-FFF2-40B4-BE49-F238E27FC236}">
              <a16:creationId xmlns:a16="http://schemas.microsoft.com/office/drawing/2014/main" id="{00000000-0008-0000-0F00-000082020000}"/>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44" name="直線コネクタ 643">
          <a:extLst>
            <a:ext uri="{FF2B5EF4-FFF2-40B4-BE49-F238E27FC236}">
              <a16:creationId xmlns:a16="http://schemas.microsoft.com/office/drawing/2014/main" id="{00000000-0008-0000-0F00-000084020000}"/>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6" name="直線コネクタ 645">
          <a:extLst>
            <a:ext uri="{FF2B5EF4-FFF2-40B4-BE49-F238E27FC236}">
              <a16:creationId xmlns:a16="http://schemas.microsoft.com/office/drawing/2014/main" id="{00000000-0008-0000-0F00-000086020000}"/>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647" name="テキスト ボックス 646">
          <a:extLst>
            <a:ext uri="{FF2B5EF4-FFF2-40B4-BE49-F238E27FC236}">
              <a16:creationId xmlns:a16="http://schemas.microsoft.com/office/drawing/2014/main" id="{00000000-0008-0000-0F00-000087020000}"/>
            </a:ext>
          </a:extLst>
        </xdr:cNvPr>
        <xdr:cNvSpPr txBox="1"/>
      </xdr:nvSpPr>
      <xdr:spPr>
        <a:xfrm>
          <a:off x="15630721" y="166255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8" name="直線コネクタ 647">
          <a:extLst>
            <a:ext uri="{FF2B5EF4-FFF2-40B4-BE49-F238E27FC236}">
              <a16:creationId xmlns:a16="http://schemas.microsoft.com/office/drawing/2014/main" id="{00000000-0008-0000-0F00-000088020000}"/>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49" name="テキスト ボックス 648">
          <a:extLst>
            <a:ext uri="{FF2B5EF4-FFF2-40B4-BE49-F238E27FC236}">
              <a16:creationId xmlns:a16="http://schemas.microsoft.com/office/drawing/2014/main" id="{00000000-0008-0000-0F00-000089020000}"/>
            </a:ext>
          </a:extLst>
        </xdr:cNvPr>
        <xdr:cNvSpPr txBox="1"/>
      </xdr:nvSpPr>
      <xdr:spPr>
        <a:xfrm>
          <a:off x="15630721" y="162560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0" name="【庁舎】&#10;一人当たり面積グラフ枠">
          <a:extLst>
            <a:ext uri="{FF2B5EF4-FFF2-40B4-BE49-F238E27FC236}">
              <a16:creationId xmlns:a16="http://schemas.microsoft.com/office/drawing/2014/main" id="{00000000-0008-0000-0F00-00008A02000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170053</xdr:rowOff>
    </xdr:from>
    <xdr:to>
      <xdr:col>116</xdr:col>
      <xdr:colOff>62864</xdr:colOff>
      <xdr:row>108</xdr:row>
      <xdr:rowOff>128143</xdr:rowOff>
    </xdr:to>
    <xdr:cxnSp macro="">
      <xdr:nvCxnSpPr>
        <xdr:cNvPr id="651" name="直線コネクタ 650">
          <a:extLst>
            <a:ext uri="{FF2B5EF4-FFF2-40B4-BE49-F238E27FC236}">
              <a16:creationId xmlns:a16="http://schemas.microsoft.com/office/drawing/2014/main" id="{00000000-0008-0000-0F00-00008B020000}"/>
            </a:ext>
          </a:extLst>
        </xdr:cNvPr>
        <xdr:cNvCxnSpPr/>
      </xdr:nvCxnSpPr>
      <xdr:spPr>
        <a:xfrm flipV="1">
          <a:off x="19509104" y="16934053"/>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131970</xdr:rowOff>
    </xdr:from>
    <xdr:ext cx="469744" cy="259045"/>
    <xdr:sp macro="" textlink="">
      <xdr:nvSpPr>
        <xdr:cNvPr id="652" name="【庁舎】&#10;一人当たり面積最小値テキスト">
          <a:extLst>
            <a:ext uri="{FF2B5EF4-FFF2-40B4-BE49-F238E27FC236}">
              <a16:creationId xmlns:a16="http://schemas.microsoft.com/office/drawing/2014/main" id="{00000000-0008-0000-0F00-00008C020000}"/>
            </a:ext>
          </a:extLst>
        </xdr:cNvPr>
        <xdr:cNvSpPr txBox="1"/>
      </xdr:nvSpPr>
      <xdr:spPr>
        <a:xfrm>
          <a:off x="19547840" y="18237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128143</xdr:rowOff>
    </xdr:from>
    <xdr:to>
      <xdr:col>116</xdr:col>
      <xdr:colOff>152400</xdr:colOff>
      <xdr:row>108</xdr:row>
      <xdr:rowOff>128143</xdr:rowOff>
    </xdr:to>
    <xdr:cxnSp macro="">
      <xdr:nvCxnSpPr>
        <xdr:cNvPr id="653" name="直線コネクタ 652">
          <a:extLst>
            <a:ext uri="{FF2B5EF4-FFF2-40B4-BE49-F238E27FC236}">
              <a16:creationId xmlns:a16="http://schemas.microsoft.com/office/drawing/2014/main" id="{00000000-0008-0000-0F00-00008D020000}"/>
            </a:ext>
          </a:extLst>
        </xdr:cNvPr>
        <xdr:cNvCxnSpPr/>
      </xdr:nvCxnSpPr>
      <xdr:spPr>
        <a:xfrm>
          <a:off x="19443700" y="182332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116730</xdr:rowOff>
    </xdr:from>
    <xdr:ext cx="534377" cy="259045"/>
    <xdr:sp macro="" textlink="">
      <xdr:nvSpPr>
        <xdr:cNvPr id="654" name="【庁舎】&#10;一人当たり面積最大値テキスト">
          <a:extLst>
            <a:ext uri="{FF2B5EF4-FFF2-40B4-BE49-F238E27FC236}">
              <a16:creationId xmlns:a16="http://schemas.microsoft.com/office/drawing/2014/main" id="{00000000-0008-0000-0F00-00008E020000}"/>
            </a:ext>
          </a:extLst>
        </xdr:cNvPr>
        <xdr:cNvSpPr txBox="1"/>
      </xdr:nvSpPr>
      <xdr:spPr>
        <a:xfrm>
          <a:off x="19547840" y="1671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170053</xdr:rowOff>
    </xdr:from>
    <xdr:to>
      <xdr:col>116</xdr:col>
      <xdr:colOff>152400</xdr:colOff>
      <xdr:row>100</xdr:row>
      <xdr:rowOff>170053</xdr:rowOff>
    </xdr:to>
    <xdr:cxnSp macro="">
      <xdr:nvCxnSpPr>
        <xdr:cNvPr id="655" name="直線コネクタ 654">
          <a:extLst>
            <a:ext uri="{FF2B5EF4-FFF2-40B4-BE49-F238E27FC236}">
              <a16:creationId xmlns:a16="http://schemas.microsoft.com/office/drawing/2014/main" id="{00000000-0008-0000-0F00-00008F020000}"/>
            </a:ext>
          </a:extLst>
        </xdr:cNvPr>
        <xdr:cNvCxnSpPr/>
      </xdr:nvCxnSpPr>
      <xdr:spPr>
        <a:xfrm>
          <a:off x="19443700" y="169340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129812</xdr:rowOff>
    </xdr:from>
    <xdr:ext cx="469744" cy="259045"/>
    <xdr:sp macro="" textlink="">
      <xdr:nvSpPr>
        <xdr:cNvPr id="656" name="【庁舎】&#10;一人当たり面積平均値テキスト">
          <a:extLst>
            <a:ext uri="{FF2B5EF4-FFF2-40B4-BE49-F238E27FC236}">
              <a16:creationId xmlns:a16="http://schemas.microsoft.com/office/drawing/2014/main" id="{00000000-0008-0000-0F00-000090020000}"/>
            </a:ext>
          </a:extLst>
        </xdr:cNvPr>
        <xdr:cNvSpPr txBox="1"/>
      </xdr:nvSpPr>
      <xdr:spPr>
        <a:xfrm>
          <a:off x="19547840" y="18067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151385</xdr:rowOff>
    </xdr:from>
    <xdr:to>
      <xdr:col>116</xdr:col>
      <xdr:colOff>114300</xdr:colOff>
      <xdr:row>108</xdr:row>
      <xdr:rowOff>81535</xdr:rowOff>
    </xdr:to>
    <xdr:sp macro="" textlink="">
      <xdr:nvSpPr>
        <xdr:cNvPr id="657" name="フローチャート: 判断 656">
          <a:extLst>
            <a:ext uri="{FF2B5EF4-FFF2-40B4-BE49-F238E27FC236}">
              <a16:creationId xmlns:a16="http://schemas.microsoft.com/office/drawing/2014/main" id="{00000000-0008-0000-0F00-000091020000}"/>
            </a:ext>
          </a:extLst>
        </xdr:cNvPr>
        <xdr:cNvSpPr/>
      </xdr:nvSpPr>
      <xdr:spPr>
        <a:xfrm>
          <a:off x="19458940" y="180888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153036</xdr:rowOff>
    </xdr:from>
    <xdr:to>
      <xdr:col>112</xdr:col>
      <xdr:colOff>38100</xdr:colOff>
      <xdr:row>108</xdr:row>
      <xdr:rowOff>83186</xdr:rowOff>
    </xdr:to>
    <xdr:sp macro="" textlink="">
      <xdr:nvSpPr>
        <xdr:cNvPr id="658" name="フローチャート: 判断 657">
          <a:extLst>
            <a:ext uri="{FF2B5EF4-FFF2-40B4-BE49-F238E27FC236}">
              <a16:creationId xmlns:a16="http://schemas.microsoft.com/office/drawing/2014/main" id="{00000000-0008-0000-0F00-000092020000}"/>
            </a:ext>
          </a:extLst>
        </xdr:cNvPr>
        <xdr:cNvSpPr/>
      </xdr:nvSpPr>
      <xdr:spPr>
        <a:xfrm>
          <a:off x="18735040" y="1809051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155702</xdr:rowOff>
    </xdr:from>
    <xdr:to>
      <xdr:col>107</xdr:col>
      <xdr:colOff>101600</xdr:colOff>
      <xdr:row>108</xdr:row>
      <xdr:rowOff>85852</xdr:rowOff>
    </xdr:to>
    <xdr:sp macro="" textlink="">
      <xdr:nvSpPr>
        <xdr:cNvPr id="659" name="フローチャート: 判断 658">
          <a:extLst>
            <a:ext uri="{FF2B5EF4-FFF2-40B4-BE49-F238E27FC236}">
              <a16:creationId xmlns:a16="http://schemas.microsoft.com/office/drawing/2014/main" id="{00000000-0008-0000-0F00-000093020000}"/>
            </a:ext>
          </a:extLst>
        </xdr:cNvPr>
        <xdr:cNvSpPr/>
      </xdr:nvSpPr>
      <xdr:spPr>
        <a:xfrm>
          <a:off x="17937480" y="180931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157862</xdr:rowOff>
    </xdr:from>
    <xdr:to>
      <xdr:col>102</xdr:col>
      <xdr:colOff>165100</xdr:colOff>
      <xdr:row>108</xdr:row>
      <xdr:rowOff>88012</xdr:rowOff>
    </xdr:to>
    <xdr:sp macro="" textlink="">
      <xdr:nvSpPr>
        <xdr:cNvPr id="660" name="フローチャート: 判断 659">
          <a:extLst>
            <a:ext uri="{FF2B5EF4-FFF2-40B4-BE49-F238E27FC236}">
              <a16:creationId xmlns:a16="http://schemas.microsoft.com/office/drawing/2014/main" id="{00000000-0008-0000-0F00-000094020000}"/>
            </a:ext>
          </a:extLst>
        </xdr:cNvPr>
        <xdr:cNvSpPr/>
      </xdr:nvSpPr>
      <xdr:spPr>
        <a:xfrm>
          <a:off x="17162780" y="180953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154939</xdr:rowOff>
    </xdr:from>
    <xdr:to>
      <xdr:col>98</xdr:col>
      <xdr:colOff>38100</xdr:colOff>
      <xdr:row>108</xdr:row>
      <xdr:rowOff>85089</xdr:rowOff>
    </xdr:to>
    <xdr:sp macro="" textlink="">
      <xdr:nvSpPr>
        <xdr:cNvPr id="661" name="フローチャート: 判断 660">
          <a:extLst>
            <a:ext uri="{FF2B5EF4-FFF2-40B4-BE49-F238E27FC236}">
              <a16:creationId xmlns:a16="http://schemas.microsoft.com/office/drawing/2014/main" id="{00000000-0008-0000-0F00-000095020000}"/>
            </a:ext>
          </a:extLst>
        </xdr:cNvPr>
        <xdr:cNvSpPr/>
      </xdr:nvSpPr>
      <xdr:spPr>
        <a:xfrm>
          <a:off x="16388080" y="1809241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2" name="テキスト ボックス 661">
          <a:extLst>
            <a:ext uri="{FF2B5EF4-FFF2-40B4-BE49-F238E27FC236}">
              <a16:creationId xmlns:a16="http://schemas.microsoft.com/office/drawing/2014/main" id="{00000000-0008-0000-0F00-00009602000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3" name="テキスト ボックス 662">
          <a:extLst>
            <a:ext uri="{FF2B5EF4-FFF2-40B4-BE49-F238E27FC236}">
              <a16:creationId xmlns:a16="http://schemas.microsoft.com/office/drawing/2014/main" id="{00000000-0008-0000-0F00-00009702000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4" name="テキスト ボックス 663">
          <a:extLst>
            <a:ext uri="{FF2B5EF4-FFF2-40B4-BE49-F238E27FC236}">
              <a16:creationId xmlns:a16="http://schemas.microsoft.com/office/drawing/2014/main" id="{00000000-0008-0000-0F00-00009802000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5" name="テキスト ボックス 664">
          <a:extLst>
            <a:ext uri="{FF2B5EF4-FFF2-40B4-BE49-F238E27FC236}">
              <a16:creationId xmlns:a16="http://schemas.microsoft.com/office/drawing/2014/main" id="{00000000-0008-0000-0F00-00009902000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6" name="テキスト ボックス 665">
          <a:extLst>
            <a:ext uri="{FF2B5EF4-FFF2-40B4-BE49-F238E27FC236}">
              <a16:creationId xmlns:a16="http://schemas.microsoft.com/office/drawing/2014/main" id="{00000000-0008-0000-0F00-00009A02000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127763</xdr:rowOff>
    </xdr:from>
    <xdr:to>
      <xdr:col>116</xdr:col>
      <xdr:colOff>114300</xdr:colOff>
      <xdr:row>108</xdr:row>
      <xdr:rowOff>57913</xdr:rowOff>
    </xdr:to>
    <xdr:sp macro="" textlink="">
      <xdr:nvSpPr>
        <xdr:cNvPr id="667" name="楕円 666">
          <a:extLst>
            <a:ext uri="{FF2B5EF4-FFF2-40B4-BE49-F238E27FC236}">
              <a16:creationId xmlns:a16="http://schemas.microsoft.com/office/drawing/2014/main" id="{00000000-0008-0000-0F00-00009B020000}"/>
            </a:ext>
          </a:extLst>
        </xdr:cNvPr>
        <xdr:cNvSpPr/>
      </xdr:nvSpPr>
      <xdr:spPr>
        <a:xfrm>
          <a:off x="19458940" y="1806524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87140</xdr:rowOff>
    </xdr:from>
    <xdr:ext cx="469744" cy="259045"/>
    <xdr:sp macro="" textlink="">
      <xdr:nvSpPr>
        <xdr:cNvPr id="668" name="【庁舎】&#10;一人当たり面積該当値テキスト">
          <a:extLst>
            <a:ext uri="{FF2B5EF4-FFF2-40B4-BE49-F238E27FC236}">
              <a16:creationId xmlns:a16="http://schemas.microsoft.com/office/drawing/2014/main" id="{00000000-0008-0000-0F00-00009C020000}"/>
            </a:ext>
          </a:extLst>
        </xdr:cNvPr>
        <xdr:cNvSpPr txBox="1"/>
      </xdr:nvSpPr>
      <xdr:spPr>
        <a:xfrm>
          <a:off x="19547840" y="17856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129032</xdr:rowOff>
    </xdr:from>
    <xdr:to>
      <xdr:col>112</xdr:col>
      <xdr:colOff>38100</xdr:colOff>
      <xdr:row>108</xdr:row>
      <xdr:rowOff>59182</xdr:rowOff>
    </xdr:to>
    <xdr:sp macro="" textlink="">
      <xdr:nvSpPr>
        <xdr:cNvPr id="669" name="楕円 668">
          <a:extLst>
            <a:ext uri="{FF2B5EF4-FFF2-40B4-BE49-F238E27FC236}">
              <a16:creationId xmlns:a16="http://schemas.microsoft.com/office/drawing/2014/main" id="{00000000-0008-0000-0F00-00009D020000}"/>
            </a:ext>
          </a:extLst>
        </xdr:cNvPr>
        <xdr:cNvSpPr/>
      </xdr:nvSpPr>
      <xdr:spPr>
        <a:xfrm>
          <a:off x="18735040" y="1806651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7113</xdr:rowOff>
    </xdr:from>
    <xdr:to>
      <xdr:col>116</xdr:col>
      <xdr:colOff>63500</xdr:colOff>
      <xdr:row>108</xdr:row>
      <xdr:rowOff>8382</xdr:rowOff>
    </xdr:to>
    <xdr:cxnSp macro="">
      <xdr:nvCxnSpPr>
        <xdr:cNvPr id="670" name="直線コネクタ 669">
          <a:extLst>
            <a:ext uri="{FF2B5EF4-FFF2-40B4-BE49-F238E27FC236}">
              <a16:creationId xmlns:a16="http://schemas.microsoft.com/office/drawing/2014/main" id="{00000000-0008-0000-0F00-00009E020000}"/>
            </a:ext>
          </a:extLst>
        </xdr:cNvPr>
        <xdr:cNvCxnSpPr/>
      </xdr:nvCxnSpPr>
      <xdr:spPr>
        <a:xfrm flipV="1">
          <a:off x="18778220" y="18112233"/>
          <a:ext cx="73152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134113</xdr:rowOff>
    </xdr:from>
    <xdr:to>
      <xdr:col>107</xdr:col>
      <xdr:colOff>101600</xdr:colOff>
      <xdr:row>108</xdr:row>
      <xdr:rowOff>64263</xdr:rowOff>
    </xdr:to>
    <xdr:sp macro="" textlink="">
      <xdr:nvSpPr>
        <xdr:cNvPr id="671" name="楕円 670">
          <a:extLst>
            <a:ext uri="{FF2B5EF4-FFF2-40B4-BE49-F238E27FC236}">
              <a16:creationId xmlns:a16="http://schemas.microsoft.com/office/drawing/2014/main" id="{00000000-0008-0000-0F00-00009F020000}"/>
            </a:ext>
          </a:extLst>
        </xdr:cNvPr>
        <xdr:cNvSpPr/>
      </xdr:nvSpPr>
      <xdr:spPr>
        <a:xfrm>
          <a:off x="17937480" y="180715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8382</xdr:rowOff>
    </xdr:from>
    <xdr:to>
      <xdr:col>111</xdr:col>
      <xdr:colOff>177800</xdr:colOff>
      <xdr:row>108</xdr:row>
      <xdr:rowOff>13463</xdr:rowOff>
    </xdr:to>
    <xdr:cxnSp macro="">
      <xdr:nvCxnSpPr>
        <xdr:cNvPr id="672" name="直線コネクタ 671">
          <a:extLst>
            <a:ext uri="{FF2B5EF4-FFF2-40B4-BE49-F238E27FC236}">
              <a16:creationId xmlns:a16="http://schemas.microsoft.com/office/drawing/2014/main" id="{00000000-0008-0000-0F00-0000A0020000}"/>
            </a:ext>
          </a:extLst>
        </xdr:cNvPr>
        <xdr:cNvCxnSpPr/>
      </xdr:nvCxnSpPr>
      <xdr:spPr>
        <a:xfrm flipV="1">
          <a:off x="17988280" y="18113502"/>
          <a:ext cx="78994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74313</xdr:rowOff>
    </xdr:from>
    <xdr:ext cx="469744" cy="259045"/>
    <xdr:sp macro="" textlink="">
      <xdr:nvSpPr>
        <xdr:cNvPr id="673" name="n_1aveValue【庁舎】&#10;一人当たり面積">
          <a:extLst>
            <a:ext uri="{FF2B5EF4-FFF2-40B4-BE49-F238E27FC236}">
              <a16:creationId xmlns:a16="http://schemas.microsoft.com/office/drawing/2014/main" id="{00000000-0008-0000-0F00-0000A1020000}"/>
            </a:ext>
          </a:extLst>
        </xdr:cNvPr>
        <xdr:cNvSpPr txBox="1"/>
      </xdr:nvSpPr>
      <xdr:spPr>
        <a:xfrm>
          <a:off x="18561127" y="1817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76979</xdr:rowOff>
    </xdr:from>
    <xdr:ext cx="469744" cy="259045"/>
    <xdr:sp macro="" textlink="">
      <xdr:nvSpPr>
        <xdr:cNvPr id="674" name="n_2aveValue【庁舎】&#10;一人当たり面積">
          <a:extLst>
            <a:ext uri="{FF2B5EF4-FFF2-40B4-BE49-F238E27FC236}">
              <a16:creationId xmlns:a16="http://schemas.microsoft.com/office/drawing/2014/main" id="{00000000-0008-0000-0F00-0000A2020000}"/>
            </a:ext>
          </a:extLst>
        </xdr:cNvPr>
        <xdr:cNvSpPr txBox="1"/>
      </xdr:nvSpPr>
      <xdr:spPr>
        <a:xfrm>
          <a:off x="17776267" y="1818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104539</xdr:rowOff>
    </xdr:from>
    <xdr:ext cx="469744" cy="259045"/>
    <xdr:sp macro="" textlink="">
      <xdr:nvSpPr>
        <xdr:cNvPr id="675" name="n_3aveValue【庁舎】&#10;一人当たり面積">
          <a:extLst>
            <a:ext uri="{FF2B5EF4-FFF2-40B4-BE49-F238E27FC236}">
              <a16:creationId xmlns:a16="http://schemas.microsoft.com/office/drawing/2014/main" id="{00000000-0008-0000-0F00-0000A3020000}"/>
            </a:ext>
          </a:extLst>
        </xdr:cNvPr>
        <xdr:cNvSpPr txBox="1"/>
      </xdr:nvSpPr>
      <xdr:spPr>
        <a:xfrm>
          <a:off x="17001567" y="17874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101616</xdr:rowOff>
    </xdr:from>
    <xdr:ext cx="469744" cy="259045"/>
    <xdr:sp macro="" textlink="">
      <xdr:nvSpPr>
        <xdr:cNvPr id="676" name="n_4aveValue【庁舎】&#10;一人当たり面積">
          <a:extLst>
            <a:ext uri="{FF2B5EF4-FFF2-40B4-BE49-F238E27FC236}">
              <a16:creationId xmlns:a16="http://schemas.microsoft.com/office/drawing/2014/main" id="{00000000-0008-0000-0F00-0000A4020000}"/>
            </a:ext>
          </a:extLst>
        </xdr:cNvPr>
        <xdr:cNvSpPr txBox="1"/>
      </xdr:nvSpPr>
      <xdr:spPr>
        <a:xfrm>
          <a:off x="16226867" y="17871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75709</xdr:rowOff>
    </xdr:from>
    <xdr:ext cx="469744" cy="259045"/>
    <xdr:sp macro="" textlink="">
      <xdr:nvSpPr>
        <xdr:cNvPr id="677" name="n_1mainValue【庁舎】&#10;一人当たり面積">
          <a:extLst>
            <a:ext uri="{FF2B5EF4-FFF2-40B4-BE49-F238E27FC236}">
              <a16:creationId xmlns:a16="http://schemas.microsoft.com/office/drawing/2014/main" id="{00000000-0008-0000-0F00-0000A5020000}"/>
            </a:ext>
          </a:extLst>
        </xdr:cNvPr>
        <xdr:cNvSpPr txBox="1"/>
      </xdr:nvSpPr>
      <xdr:spPr>
        <a:xfrm>
          <a:off x="18561127" y="17845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80790</xdr:rowOff>
    </xdr:from>
    <xdr:ext cx="469744" cy="259045"/>
    <xdr:sp macro="" textlink="">
      <xdr:nvSpPr>
        <xdr:cNvPr id="678" name="n_2mainValue【庁舎】&#10;一人当たり面積">
          <a:extLst>
            <a:ext uri="{FF2B5EF4-FFF2-40B4-BE49-F238E27FC236}">
              <a16:creationId xmlns:a16="http://schemas.microsoft.com/office/drawing/2014/main" id="{00000000-0008-0000-0F00-0000A6020000}"/>
            </a:ext>
          </a:extLst>
        </xdr:cNvPr>
        <xdr:cNvSpPr txBox="1"/>
      </xdr:nvSpPr>
      <xdr:spPr>
        <a:xfrm>
          <a:off x="17776267" y="1785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9" name="正方形/長方形 678">
          <a:extLst>
            <a:ext uri="{FF2B5EF4-FFF2-40B4-BE49-F238E27FC236}">
              <a16:creationId xmlns:a16="http://schemas.microsoft.com/office/drawing/2014/main" id="{00000000-0008-0000-0F00-0000A70200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0" name="正方形/長方形 679">
          <a:extLst>
            <a:ext uri="{FF2B5EF4-FFF2-40B4-BE49-F238E27FC236}">
              <a16:creationId xmlns:a16="http://schemas.microsoft.com/office/drawing/2014/main" id="{00000000-0008-0000-0F00-0000A802000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1" name="テキスト ボックス 680">
          <a:extLst>
            <a:ext uri="{FF2B5EF4-FFF2-40B4-BE49-F238E27FC236}">
              <a16:creationId xmlns:a16="http://schemas.microsoft.com/office/drawing/2014/main" id="{00000000-0008-0000-0F00-0000A902000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本村の有形固定資産減価償却率は、類似団体平均値と比べ、福祉施設、消防施設、庁舎が高い水準である。一方、一般廃棄物処理施設、体育館・プール、市民会館は低い水準にある。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また、一人当たり床面積を見ると、福祉施設を除く全ての類型で類似団体平均値を下回っている。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有形固定資産減価償却率の大きい主な要因としては、本村は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か村に集落が点在し住民が生活しており各集落に老人福祉館、分団詰所等が点在していることから、建設から更新まで時間を要しているためである。これらの施設は自然災害時には避難所となることから住民サービスに欠かすことができない施設ではあるものの、火山ガスや塩害等により老朽化が進んでおり、今後も施設状況を把握し、計画的な修繕、改修の優先順位付けを行う。</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福祉施設以外で一人当たりの床面積が少ない要因は、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年噴火災害避難の長期化に伴う人口減少により、各種施設の統廃合を行ったためである。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東京都三宅村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2,362
2,331
55.26
4,750,084
4,553,200
196,884
1,899,656
3,509,266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年度の財政力指数は、単年度数値で</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0.203</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となり前年度と比べ</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0.019</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ポント減少した。</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ヵ年平均では</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0.222</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となり前年度と比べ</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0.011</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ポイント減少した。単年度数値の増減の主な要因としては、基準財政収入額において市町村民税所得割</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、固定資産税、地方消費税交付金</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等が減少したためである。類似団体内平均値はほぼ同ポイントだが、依然として全国平均を下回る状況であることから、</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引き続き</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地方税収の増に向けて適切な課税、現年度の徴収を強化することで滞納に繋げない取り組みをより一層強化する。</a:t>
          </a:r>
          <a:endParaRPr lang="ja-JP" altLang="ja-JP" sz="16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8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38705</xdr:rowOff>
    </xdr:from>
    <xdr:to>
      <xdr:col>23</xdr:col>
      <xdr:colOff>133350</xdr:colOff>
      <xdr:row>44</xdr:row>
      <xdr:rowOff>50195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8250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4432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76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159355</xdr:rowOff>
    </xdr:from>
    <xdr:to>
      <xdr:col>23</xdr:col>
      <xdr:colOff>184150</xdr:colOff>
      <xdr:row>44</xdr:row>
      <xdr:rowOff>89505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27215</xdr:rowOff>
    </xdr:from>
    <xdr:to>
      <xdr:col>19</xdr:col>
      <xdr:colOff>133350</xdr:colOff>
      <xdr:row>44</xdr:row>
      <xdr:rowOff>38705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710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147865</xdr:rowOff>
    </xdr:from>
    <xdr:to>
      <xdr:col>19</xdr:col>
      <xdr:colOff>184150</xdr:colOff>
      <xdr:row>44</xdr:row>
      <xdr:rowOff>78015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88192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27215</xdr:rowOff>
    </xdr:from>
    <xdr:to>
      <xdr:col>15</xdr:col>
      <xdr:colOff>82550</xdr:colOff>
      <xdr:row>44</xdr:row>
      <xdr:rowOff>27215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147865</xdr:rowOff>
    </xdr:from>
    <xdr:to>
      <xdr:col>15</xdr:col>
      <xdr:colOff>133350</xdr:colOff>
      <xdr:row>44</xdr:row>
      <xdr:rowOff>78015</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62792</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27215</xdr:rowOff>
    </xdr:from>
    <xdr:to>
      <xdr:col>11</xdr:col>
      <xdr:colOff>31750</xdr:colOff>
      <xdr:row>44</xdr:row>
      <xdr:rowOff>27215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10885</xdr:rowOff>
    </xdr:from>
    <xdr:to>
      <xdr:col>11</xdr:col>
      <xdr:colOff>82550</xdr:colOff>
      <xdr:row>44</xdr:row>
      <xdr:rowOff>112485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97262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97262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170845</xdr:rowOff>
    </xdr:from>
    <xdr:to>
      <xdr:col>23</xdr:col>
      <xdr:colOff>184150</xdr:colOff>
      <xdr:row>44</xdr:row>
      <xdr:rowOff>100995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142922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515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159355</xdr:rowOff>
    </xdr:from>
    <xdr:to>
      <xdr:col>19</xdr:col>
      <xdr:colOff>184150</xdr:colOff>
      <xdr:row>44</xdr:row>
      <xdr:rowOff>89505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74282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18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147865</xdr:rowOff>
    </xdr:from>
    <xdr:to>
      <xdr:col>15</xdr:col>
      <xdr:colOff>133350</xdr:colOff>
      <xdr:row>44</xdr:row>
      <xdr:rowOff>78015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88192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147865</xdr:rowOff>
    </xdr:from>
    <xdr:to>
      <xdr:col>11</xdr:col>
      <xdr:colOff>82550</xdr:colOff>
      <xdr:row>44</xdr:row>
      <xdr:rowOff>78015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88192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147865</xdr:rowOff>
    </xdr:from>
    <xdr:to>
      <xdr:col>7</xdr:col>
      <xdr:colOff>31750</xdr:colOff>
      <xdr:row>44</xdr:row>
      <xdr:rowOff>78015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88192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年度の経常収支比率は、単年度数値で</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69.1</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％となり、前年度比</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16.1</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％減少した。主な要因としては、</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基金積立金が増加したことで自主財源が増加した</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ためである。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今後も村税を初めとした経常収入の増加と起債額を抑えることで将来負担の削減に向けた各種取り組みを推進する。</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68</xdr:row>
      <xdr:rowOff>41275</xdr:rowOff>
    </xdr:from>
    <xdr:to>
      <xdr:col>27</xdr:col>
      <xdr:colOff>184150</xdr:colOff>
      <xdr:row>68</xdr:row>
      <xdr:rowOff>41275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123825</xdr:rowOff>
    </xdr:from>
    <xdr:to>
      <xdr:col>27</xdr:col>
      <xdr:colOff>184150</xdr:colOff>
      <xdr:row>64</xdr:row>
      <xdr:rowOff>123825</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34925</xdr:rowOff>
    </xdr:from>
    <xdr:to>
      <xdr:col>27</xdr:col>
      <xdr:colOff>184150</xdr:colOff>
      <xdr:row>61</xdr:row>
      <xdr:rowOff>34925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117475</xdr:rowOff>
    </xdr:from>
    <xdr:to>
      <xdr:col>27</xdr:col>
      <xdr:colOff>184150</xdr:colOff>
      <xdr:row>57</xdr:row>
      <xdr:rowOff>117475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1" name="財政構造の弾力性グラフ枠">
          <a:extLst>
            <a:ext uri="{FF2B5EF4-FFF2-40B4-BE49-F238E27FC236}">
              <a16:creationId xmlns:a16="http://schemas.microsoft.com/office/drawing/2014/main" id="{00000000-0008-0000-0300-000083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151130</xdr:rowOff>
    </xdr:from>
    <xdr:to>
      <xdr:col>23</xdr:col>
      <xdr:colOff>133350</xdr:colOff>
      <xdr:row>67</xdr:row>
      <xdr:rowOff>67945</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953000" y="10095230"/>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33" name="財政構造の弾力性最小値テキスト">
          <a:extLst>
            <a:ext uri="{FF2B5EF4-FFF2-40B4-BE49-F238E27FC236}">
              <a16:creationId xmlns:a16="http://schemas.microsoft.com/office/drawing/2014/main" id="{00000000-0008-0000-0300-000085000000}"/>
            </a:ext>
          </a:extLst>
        </xdr:cNvPr>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66057</xdr:rowOff>
    </xdr:from>
    <xdr:ext cx="762000" cy="259045"/>
    <xdr:sp macro="" textlink="">
      <xdr:nvSpPr>
        <xdr:cNvPr id="135" name="財政構造の弾力性最大値テキスト">
          <a:extLst>
            <a:ext uri="{FF2B5EF4-FFF2-40B4-BE49-F238E27FC236}">
              <a16:creationId xmlns:a16="http://schemas.microsoft.com/office/drawing/2014/main" id="{00000000-0008-0000-0300-000087000000}"/>
            </a:ext>
          </a:extLst>
        </xdr:cNvPr>
        <xdr:cNvSpPr txBox="1"/>
      </xdr:nvSpPr>
      <xdr:spPr>
        <a:xfrm>
          <a:off x="5041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151130</xdr:rowOff>
    </xdr:from>
    <xdr:to>
      <xdr:col>24</xdr:col>
      <xdr:colOff>12700</xdr:colOff>
      <xdr:row>58</xdr:row>
      <xdr:rowOff>151130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4864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137954</xdr:rowOff>
    </xdr:from>
    <xdr:to>
      <xdr:col>23</xdr:col>
      <xdr:colOff>133350</xdr:colOff>
      <xdr:row>65</xdr:row>
      <xdr:rowOff>109220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4114800" y="10767854"/>
          <a:ext cx="838200" cy="48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36053</xdr:rowOff>
    </xdr:from>
    <xdr:ext cx="762000" cy="259045"/>
    <xdr:sp macro="" textlink="">
      <xdr:nvSpPr>
        <xdr:cNvPr id="138" name="財政構造の弾力性平均値テキスト">
          <a:extLst>
            <a:ext uri="{FF2B5EF4-FFF2-40B4-BE49-F238E27FC236}">
              <a16:creationId xmlns:a16="http://schemas.microsoft.com/office/drawing/2014/main" id="{00000000-0008-0000-0300-00008A000000}"/>
            </a:ext>
          </a:extLst>
        </xdr:cNvPr>
        <xdr:cNvSpPr txBox="1"/>
      </xdr:nvSpPr>
      <xdr:spPr>
        <a:xfrm>
          <a:off x="5041900" y="110088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63976</xdr:rowOff>
    </xdr:from>
    <xdr:to>
      <xdr:col>23</xdr:col>
      <xdr:colOff>184150</xdr:colOff>
      <xdr:row>64</xdr:row>
      <xdr:rowOff>165576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902200" y="1103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109220</xdr:rowOff>
    </xdr:from>
    <xdr:to>
      <xdr:col>19</xdr:col>
      <xdr:colOff>133350</xdr:colOff>
      <xdr:row>66</xdr:row>
      <xdr:rowOff>115729</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3225800" y="11253470"/>
          <a:ext cx="889000" cy="177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58420</xdr:rowOff>
    </xdr:from>
    <xdr:to>
      <xdr:col>19</xdr:col>
      <xdr:colOff>184150</xdr:colOff>
      <xdr:row>65</xdr:row>
      <xdr:rowOff>160020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4064000" y="1120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170197</xdr:rowOff>
    </xdr:from>
    <xdr:ext cx="7366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733800" y="10971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133350</xdr:rowOff>
    </xdr:from>
    <xdr:to>
      <xdr:col>15</xdr:col>
      <xdr:colOff>82550</xdr:colOff>
      <xdr:row>66</xdr:row>
      <xdr:rowOff>115729</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2336800" y="11277600"/>
          <a:ext cx="889000" cy="153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106680</xdr:rowOff>
    </xdr:from>
    <xdr:to>
      <xdr:col>15</xdr:col>
      <xdr:colOff>133350</xdr:colOff>
      <xdr:row>66</xdr:row>
      <xdr:rowOff>36830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3175000" y="1125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47007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844800" y="1101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133350</xdr:rowOff>
    </xdr:from>
    <xdr:to>
      <xdr:col>11</xdr:col>
      <xdr:colOff>31750</xdr:colOff>
      <xdr:row>66</xdr:row>
      <xdr:rowOff>79534</xdr:rowOff>
    </xdr:to>
    <xdr:cxnSp macro="">
      <xdr:nvCxnSpPr>
        <xdr:cNvPr id="146" name="直線コネクタ 145">
          <a:extLst>
            <a:ext uri="{FF2B5EF4-FFF2-40B4-BE49-F238E27FC236}">
              <a16:creationId xmlns:a16="http://schemas.microsoft.com/office/drawing/2014/main" id="{00000000-0008-0000-0300-000092000000}"/>
            </a:ext>
          </a:extLst>
        </xdr:cNvPr>
        <xdr:cNvCxnSpPr/>
      </xdr:nvCxnSpPr>
      <xdr:spPr>
        <a:xfrm flipV="1">
          <a:off x="1447800" y="11277600"/>
          <a:ext cx="889000" cy="11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148907</xdr:rowOff>
    </xdr:from>
    <xdr:to>
      <xdr:col>11</xdr:col>
      <xdr:colOff>82550</xdr:colOff>
      <xdr:row>66</xdr:row>
      <xdr:rowOff>79057</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2286000" y="112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63834</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955800" y="1137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139859</xdr:rowOff>
    </xdr:from>
    <xdr:to>
      <xdr:col>7</xdr:col>
      <xdr:colOff>31750</xdr:colOff>
      <xdr:row>66</xdr:row>
      <xdr:rowOff>70009</xdr:rowOff>
    </xdr:to>
    <xdr:sp macro="" textlink="">
      <xdr:nvSpPr>
        <xdr:cNvPr id="149" name="フローチャート: 判断 148">
          <a:extLst>
            <a:ext uri="{FF2B5EF4-FFF2-40B4-BE49-F238E27FC236}">
              <a16:creationId xmlns:a16="http://schemas.microsoft.com/office/drawing/2014/main" id="{00000000-0008-0000-0300-000095000000}"/>
            </a:ext>
          </a:extLst>
        </xdr:cNvPr>
        <xdr:cNvSpPr/>
      </xdr:nvSpPr>
      <xdr:spPr>
        <a:xfrm>
          <a:off x="1397000" y="11284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80186</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066800" y="1105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87154</xdr:rowOff>
    </xdr:from>
    <xdr:to>
      <xdr:col>23</xdr:col>
      <xdr:colOff>184150</xdr:colOff>
      <xdr:row>63</xdr:row>
      <xdr:rowOff>17304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902200" y="1071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103681</xdr:rowOff>
    </xdr:from>
    <xdr:ext cx="762000" cy="259045"/>
    <xdr:sp macro="" textlink="">
      <xdr:nvSpPr>
        <xdr:cNvPr id="157" name="財政構造の弾力性該当値テキスト">
          <a:extLst>
            <a:ext uri="{FF2B5EF4-FFF2-40B4-BE49-F238E27FC236}">
              <a16:creationId xmlns:a16="http://schemas.microsoft.com/office/drawing/2014/main" id="{00000000-0008-0000-0300-00009D000000}"/>
            </a:ext>
          </a:extLst>
        </xdr:cNvPr>
        <xdr:cNvSpPr txBox="1"/>
      </xdr:nvSpPr>
      <xdr:spPr>
        <a:xfrm>
          <a:off x="5041900" y="10562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58420</xdr:rowOff>
    </xdr:from>
    <xdr:to>
      <xdr:col>19</xdr:col>
      <xdr:colOff>184150</xdr:colOff>
      <xdr:row>65</xdr:row>
      <xdr:rowOff>160020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4064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144797</xdr:rowOff>
    </xdr:from>
    <xdr:ext cx="7366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3733800" y="1128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64929</xdr:rowOff>
    </xdr:from>
    <xdr:to>
      <xdr:col>15</xdr:col>
      <xdr:colOff>133350</xdr:colOff>
      <xdr:row>66</xdr:row>
      <xdr:rowOff>166529</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3175000" y="1138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151306</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2844800" y="11467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82550</xdr:rowOff>
    </xdr:from>
    <xdr:to>
      <xdr:col>11</xdr:col>
      <xdr:colOff>82550</xdr:colOff>
      <xdr:row>66</xdr:row>
      <xdr:rowOff>12700</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2286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22877</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955800" y="1099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28734</xdr:rowOff>
    </xdr:from>
    <xdr:to>
      <xdr:col>7</xdr:col>
      <xdr:colOff>31750</xdr:colOff>
      <xdr:row>66</xdr:row>
      <xdr:rowOff>130334</xdr:rowOff>
    </xdr:to>
    <xdr:sp macro="" textlink="">
      <xdr:nvSpPr>
        <xdr:cNvPr id="164" name="楕円 163">
          <a:extLst>
            <a:ext uri="{FF2B5EF4-FFF2-40B4-BE49-F238E27FC236}">
              <a16:creationId xmlns:a16="http://schemas.microsoft.com/office/drawing/2014/main" id="{00000000-0008-0000-0300-0000A4000000}"/>
            </a:ext>
          </a:extLst>
        </xdr:cNvPr>
        <xdr:cNvSpPr/>
      </xdr:nvSpPr>
      <xdr:spPr>
        <a:xfrm>
          <a:off x="1397000" y="1134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115111</xdr:rowOff>
    </xdr:from>
    <xdr:ext cx="762000" cy="259045"/>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1066800" y="11430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[754,132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6" name="正方形/長方形 175">
          <a:extLst>
            <a:ext uri="{FF2B5EF4-FFF2-40B4-BE49-F238E27FC236}">
              <a16:creationId xmlns:a16="http://schemas.microsoft.com/office/drawing/2014/main" id="{00000000-0008-0000-0300-0000B0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7" name="正方形/長方形 176">
          <a:extLst>
            <a:ext uri="{FF2B5EF4-FFF2-40B4-BE49-F238E27FC236}">
              <a16:creationId xmlns:a16="http://schemas.microsoft.com/office/drawing/2014/main" id="{00000000-0008-0000-0300-0000B1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年度の人口</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人当たり人件費・物件費等決算額は</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前年度と比べ</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8,966</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円の</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となった。類似団体内平均値と比べ高い水準にあるのは、人口に対して島内</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地区に公共施設が分散している点、離島環境に起因する塩害や風害に係る経費、火山ガスに係る施設や測定器等の保守管理等経費、村営住宅等の維持管理が発生しているためである。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今後も、優先順位を付け、維持管理等の抑制をはじめ、施設等の更新時期なども考えながら、削減に努める</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ja-JP" altLang="en-US" sz="14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109953</xdr:rowOff>
    </xdr:from>
    <xdr:to>
      <xdr:col>23</xdr:col>
      <xdr:colOff>133350</xdr:colOff>
      <xdr:row>88</xdr:row>
      <xdr:rowOff>135142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97403"/>
          <a:ext cx="0" cy="1225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107219</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9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135142</xdr:rowOff>
    </xdr:from>
    <xdr:to>
      <xdr:col>24</xdr:col>
      <xdr:colOff>12700</xdr:colOff>
      <xdr:row>88</xdr:row>
      <xdr:rowOff>135142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2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24880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74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109953</xdr:rowOff>
    </xdr:from>
    <xdr:to>
      <xdr:col>24</xdr:col>
      <xdr:colOff>12700</xdr:colOff>
      <xdr:row>81</xdr:row>
      <xdr:rowOff>109953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9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14694</xdr:rowOff>
    </xdr:from>
    <xdr:to>
      <xdr:col>23</xdr:col>
      <xdr:colOff>133350</xdr:colOff>
      <xdr:row>83</xdr:row>
      <xdr:rowOff>19021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4114800" y="14245044"/>
          <a:ext cx="838200" cy="4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31776</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39192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15249</xdr:rowOff>
    </xdr:from>
    <xdr:to>
      <xdr:col>23</xdr:col>
      <xdr:colOff>184150</xdr:colOff>
      <xdr:row>82</xdr:row>
      <xdr:rowOff>116849</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158150</xdr:rowOff>
    </xdr:from>
    <xdr:to>
      <xdr:col>19</xdr:col>
      <xdr:colOff>133350</xdr:colOff>
      <xdr:row>83</xdr:row>
      <xdr:rowOff>19021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217050"/>
          <a:ext cx="889000" cy="32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20131</xdr:rowOff>
    </xdr:from>
    <xdr:to>
      <xdr:col>19</xdr:col>
      <xdr:colOff>184150</xdr:colOff>
      <xdr:row>82</xdr:row>
      <xdr:rowOff>121731</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131908</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847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154663</xdr:rowOff>
    </xdr:from>
    <xdr:to>
      <xdr:col>15</xdr:col>
      <xdr:colOff>82550</xdr:colOff>
      <xdr:row>82</xdr:row>
      <xdr:rowOff>158150</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213563"/>
          <a:ext cx="889000" cy="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12669</xdr:rowOff>
    </xdr:from>
    <xdr:to>
      <xdr:col>15</xdr:col>
      <xdr:colOff>133350</xdr:colOff>
      <xdr:row>82</xdr:row>
      <xdr:rowOff>114269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124446</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840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152439</xdr:rowOff>
    </xdr:from>
    <xdr:to>
      <xdr:col>11</xdr:col>
      <xdr:colOff>31750</xdr:colOff>
      <xdr:row>82</xdr:row>
      <xdr:rowOff>154663</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211339"/>
          <a:ext cx="889000" cy="2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12274</xdr:rowOff>
    </xdr:from>
    <xdr:to>
      <xdr:col>11</xdr:col>
      <xdr:colOff>82550</xdr:colOff>
      <xdr:row>82</xdr:row>
      <xdr:rowOff>113874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124051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840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14717</xdr:rowOff>
    </xdr:from>
    <xdr:to>
      <xdr:col>7</xdr:col>
      <xdr:colOff>31750</xdr:colOff>
      <xdr:row>82</xdr:row>
      <xdr:rowOff>116317</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126494</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84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135344</xdr:rowOff>
    </xdr:from>
    <xdr:to>
      <xdr:col>23</xdr:col>
      <xdr:colOff>184150</xdr:colOff>
      <xdr:row>83</xdr:row>
      <xdr:rowOff>65494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19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107421</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16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139671</xdr:rowOff>
    </xdr:from>
    <xdr:to>
      <xdr:col>19</xdr:col>
      <xdr:colOff>184150</xdr:colOff>
      <xdr:row>83</xdr:row>
      <xdr:rowOff>69821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19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54598</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284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107350</xdr:rowOff>
    </xdr:from>
    <xdr:to>
      <xdr:col>15</xdr:col>
      <xdr:colOff>133350</xdr:colOff>
      <xdr:row>83</xdr:row>
      <xdr:rowOff>37500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16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22277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25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103863</xdr:rowOff>
    </xdr:from>
    <xdr:to>
      <xdr:col>11</xdr:col>
      <xdr:colOff>82550</xdr:colOff>
      <xdr:row>83</xdr:row>
      <xdr:rowOff>34013</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16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18790</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24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101639</xdr:rowOff>
    </xdr:from>
    <xdr:to>
      <xdr:col>7</xdr:col>
      <xdr:colOff>31750</xdr:colOff>
      <xdr:row>83</xdr:row>
      <xdr:rowOff>31789</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16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16566</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24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年度のラスパイレス指数は、類似団体内平均、全国町村平均と比較して依然として低い水準にある。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主な要因としては、給与表を国準拠としており、人事院勧告についても完全実施しているため水準が低くなっている。今後も引き続き勧告の完全実施による給与の適正化に努める。</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55880</xdr:rowOff>
    </xdr:from>
    <xdr:to>
      <xdr:col>81</xdr:col>
      <xdr:colOff>44450</xdr:colOff>
      <xdr:row>85</xdr:row>
      <xdr:rowOff>55880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6291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59072</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803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86995</xdr:rowOff>
    </xdr:from>
    <xdr:to>
      <xdr:col>81</xdr:col>
      <xdr:colOff>95250</xdr:colOff>
      <xdr:row>87</xdr:row>
      <xdr:rowOff>17145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49848</xdr:rowOff>
    </xdr:from>
    <xdr:to>
      <xdr:col>77</xdr:col>
      <xdr:colOff>44450</xdr:colOff>
      <xdr:row>85</xdr:row>
      <xdr:rowOff>55880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62309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68898</xdr:rowOff>
    </xdr:from>
    <xdr:to>
      <xdr:col>77</xdr:col>
      <xdr:colOff>95250</xdr:colOff>
      <xdr:row>86</xdr:row>
      <xdr:rowOff>170498</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155275</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899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160973</xdr:rowOff>
    </xdr:from>
    <xdr:to>
      <xdr:col>72</xdr:col>
      <xdr:colOff>203200</xdr:colOff>
      <xdr:row>85</xdr:row>
      <xdr:rowOff>49848</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56277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32702</xdr:rowOff>
    </xdr:from>
    <xdr:to>
      <xdr:col>73</xdr:col>
      <xdr:colOff>44450</xdr:colOff>
      <xdr:row>86</xdr:row>
      <xdr:rowOff>134302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119079</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86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160973</xdr:rowOff>
    </xdr:from>
    <xdr:to>
      <xdr:col>68</xdr:col>
      <xdr:colOff>152400</xdr:colOff>
      <xdr:row>85</xdr:row>
      <xdr:rowOff>1588</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56277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32702</xdr:rowOff>
    </xdr:from>
    <xdr:to>
      <xdr:col>68</xdr:col>
      <xdr:colOff>203200</xdr:colOff>
      <xdr:row>86</xdr:row>
      <xdr:rowOff>134302</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119079</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86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5080</xdr:rowOff>
    </xdr:from>
    <xdr:to>
      <xdr:col>81</xdr:col>
      <xdr:colOff>95250</xdr:colOff>
      <xdr:row>85</xdr:row>
      <xdr:rowOff>106680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21607</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42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5080</xdr:rowOff>
    </xdr:from>
    <xdr:to>
      <xdr:col>77</xdr:col>
      <xdr:colOff>95250</xdr:colOff>
      <xdr:row>85</xdr:row>
      <xdr:rowOff>106680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116857</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34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170498</xdr:rowOff>
    </xdr:from>
    <xdr:to>
      <xdr:col>73</xdr:col>
      <xdr:colOff>44450</xdr:colOff>
      <xdr:row>85</xdr:row>
      <xdr:rowOff>100648</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57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110825</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34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110173</xdr:rowOff>
    </xdr:from>
    <xdr:to>
      <xdr:col>68</xdr:col>
      <xdr:colOff>203200</xdr:colOff>
      <xdr:row>85</xdr:row>
      <xdr:rowOff>40323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51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50500</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280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122238</xdr:rowOff>
    </xdr:from>
    <xdr:to>
      <xdr:col>64</xdr:col>
      <xdr:colOff>152400</xdr:colOff>
      <xdr:row>85</xdr:row>
      <xdr:rowOff>52388</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52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62565</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29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年度の人口千人当たり職員数は</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36.41</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人となり類似団体内平均値を上回っている。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主な要因としては、人口の減少に加え、島内各出張所や保育所、消防救急業務、バス業務などの人員が必要となり、職員数は必然的に多くなっている。また、</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住民サービスの質を維持するため医療系の</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専門職員の補充による増などにより、人件費の抑制、職員数の削減は困難な状況である。今後も同規模で推移する見込みである。</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83910</xdr:rowOff>
    </xdr:from>
    <xdr:to>
      <xdr:col>81</xdr:col>
      <xdr:colOff>44450</xdr:colOff>
      <xdr:row>67</xdr:row>
      <xdr:rowOff>611</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028010"/>
          <a:ext cx="0" cy="1459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144138</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611</xdr:rowOff>
    </xdr:from>
    <xdr:to>
      <xdr:col>81</xdr:col>
      <xdr:colOff>133350</xdr:colOff>
      <xdr:row>67</xdr:row>
      <xdr:rowOff>611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8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170287</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7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83910</xdr:rowOff>
    </xdr:from>
    <xdr:to>
      <xdr:col>81</xdr:col>
      <xdr:colOff>133350</xdr:colOff>
      <xdr:row>58</xdr:row>
      <xdr:rowOff>83910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02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60906</xdr:rowOff>
    </xdr:from>
    <xdr:to>
      <xdr:col>81</xdr:col>
      <xdr:colOff>44450</xdr:colOff>
      <xdr:row>60</xdr:row>
      <xdr:rowOff>64583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347906"/>
          <a:ext cx="838200" cy="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59967</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004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43440</xdr:rowOff>
    </xdr:from>
    <xdr:to>
      <xdr:col>81</xdr:col>
      <xdr:colOff>95250</xdr:colOff>
      <xdr:row>59</xdr:row>
      <xdr:rowOff>145040</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15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60906</xdr:rowOff>
    </xdr:from>
    <xdr:to>
      <xdr:col>77</xdr:col>
      <xdr:colOff>44450</xdr:colOff>
      <xdr:row>60</xdr:row>
      <xdr:rowOff>72626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5290800" y="10347906"/>
          <a:ext cx="889000" cy="1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49071</xdr:rowOff>
    </xdr:from>
    <xdr:to>
      <xdr:col>77</xdr:col>
      <xdr:colOff>95250</xdr:colOff>
      <xdr:row>59</xdr:row>
      <xdr:rowOff>150671</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16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160848</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9933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49185</xdr:rowOff>
    </xdr:from>
    <xdr:to>
      <xdr:col>72</xdr:col>
      <xdr:colOff>203200</xdr:colOff>
      <xdr:row>60</xdr:row>
      <xdr:rowOff>72626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336185"/>
          <a:ext cx="889000" cy="2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59412</xdr:rowOff>
    </xdr:from>
    <xdr:to>
      <xdr:col>73</xdr:col>
      <xdr:colOff>44450</xdr:colOff>
      <xdr:row>59</xdr:row>
      <xdr:rowOff>161012</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171189</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9943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40108</xdr:rowOff>
    </xdr:from>
    <xdr:to>
      <xdr:col>68</xdr:col>
      <xdr:colOff>152400</xdr:colOff>
      <xdr:row>60</xdr:row>
      <xdr:rowOff>49185</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327108"/>
          <a:ext cx="889000" cy="9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54815</xdr:rowOff>
    </xdr:from>
    <xdr:to>
      <xdr:col>68</xdr:col>
      <xdr:colOff>203200</xdr:colOff>
      <xdr:row>59</xdr:row>
      <xdr:rowOff>156415</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166592</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9939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59872</xdr:rowOff>
    </xdr:from>
    <xdr:to>
      <xdr:col>64</xdr:col>
      <xdr:colOff>152400</xdr:colOff>
      <xdr:row>59</xdr:row>
      <xdr:rowOff>161472</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199</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994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13783</xdr:rowOff>
    </xdr:from>
    <xdr:to>
      <xdr:col>81</xdr:col>
      <xdr:colOff>95250</xdr:colOff>
      <xdr:row>60</xdr:row>
      <xdr:rowOff>115383</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30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157310</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27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10106</xdr:rowOff>
    </xdr:from>
    <xdr:to>
      <xdr:col>77</xdr:col>
      <xdr:colOff>95250</xdr:colOff>
      <xdr:row>60</xdr:row>
      <xdr:rowOff>111706</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29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96483</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383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21826</xdr:rowOff>
    </xdr:from>
    <xdr:to>
      <xdr:col>73</xdr:col>
      <xdr:colOff>44450</xdr:colOff>
      <xdr:row>60</xdr:row>
      <xdr:rowOff>123426</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30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108203</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395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169835</xdr:rowOff>
    </xdr:from>
    <xdr:to>
      <xdr:col>68</xdr:col>
      <xdr:colOff>203200</xdr:colOff>
      <xdr:row>60</xdr:row>
      <xdr:rowOff>99985</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28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84762</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371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160758</xdr:rowOff>
    </xdr:from>
    <xdr:to>
      <xdr:col>64</xdr:col>
      <xdr:colOff>152400</xdr:colOff>
      <xdr:row>60</xdr:row>
      <xdr:rowOff>90908</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27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75685</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36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年度における実質公債費比率は前年度と比べ</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0.11</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ポイント増加した。</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か年平均においては前年度と比べ</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ポイント増加した。</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単年度数値の主な増減要因としては、過年度大型投資的事業の元金償還</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のピークを迎えた</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こと等による。</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R5</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年</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度は、</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臨時財政対策債のみの起債とし、将来負担を鑑みた財政運営を図る。</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38100</xdr:rowOff>
    </xdr:from>
    <xdr:to>
      <xdr:col>81</xdr:col>
      <xdr:colOff>44450</xdr:colOff>
      <xdr:row>45</xdr:row>
      <xdr:rowOff>98213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81750"/>
          <a:ext cx="0" cy="14317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70290</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98213</xdr:rowOff>
    </xdr:from>
    <xdr:to>
      <xdr:col>81</xdr:col>
      <xdr:colOff>133350</xdr:colOff>
      <xdr:row>45</xdr:row>
      <xdr:rowOff>98213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124477</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38100</xdr:rowOff>
    </xdr:from>
    <xdr:to>
      <xdr:col>81</xdr:col>
      <xdr:colOff>133350</xdr:colOff>
      <xdr:row>37</xdr:row>
      <xdr:rowOff>38100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3810</xdr:rowOff>
    </xdr:from>
    <xdr:to>
      <xdr:col>81</xdr:col>
      <xdr:colOff>44450</xdr:colOff>
      <xdr:row>41</xdr:row>
      <xdr:rowOff>52070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703326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102870</xdr:rowOff>
    </xdr:from>
    <xdr:to>
      <xdr:col>77</xdr:col>
      <xdr:colOff>44450</xdr:colOff>
      <xdr:row>41</xdr:row>
      <xdr:rowOff>3810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696087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146050</xdr:rowOff>
    </xdr:from>
    <xdr:to>
      <xdr:col>77</xdr:col>
      <xdr:colOff>95250</xdr:colOff>
      <xdr:row>42</xdr:row>
      <xdr:rowOff>76200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60977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38523</xdr:rowOff>
    </xdr:from>
    <xdr:to>
      <xdr:col>72</xdr:col>
      <xdr:colOff>203200</xdr:colOff>
      <xdr:row>40</xdr:row>
      <xdr:rowOff>102870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689652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38523</xdr:rowOff>
    </xdr:from>
    <xdr:to>
      <xdr:col>68</xdr:col>
      <xdr:colOff>152400</xdr:colOff>
      <xdr:row>40</xdr:row>
      <xdr:rowOff>38523</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3512800" y="68965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17797</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124460</xdr:rowOff>
    </xdr:from>
    <xdr:to>
      <xdr:col>77</xdr:col>
      <xdr:colOff>95250</xdr:colOff>
      <xdr:row>41</xdr:row>
      <xdr:rowOff>54610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64787</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52070</xdr:rowOff>
    </xdr:from>
    <xdr:to>
      <xdr:col>73</xdr:col>
      <xdr:colOff>44450</xdr:colOff>
      <xdr:row>40</xdr:row>
      <xdr:rowOff>153670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163847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159173</xdr:rowOff>
    </xdr:from>
    <xdr:to>
      <xdr:col>68</xdr:col>
      <xdr:colOff>203200</xdr:colOff>
      <xdr:row>40</xdr:row>
      <xdr:rowOff>89323</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99500</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61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159173</xdr:rowOff>
    </xdr:from>
    <xdr:to>
      <xdr:col>64</xdr:col>
      <xdr:colOff>152400</xdr:colOff>
      <xdr:row>40</xdr:row>
      <xdr:rowOff>89323</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99500</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61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前年度に引き続き令和</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年度においても、将来負担比率は発生していない状況である。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起債額を抑えた財政運営を行い、自主財源である基金積立が出来ているが、償還額のピークを迎えている</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こと、施設老朽化等による改修や更新が予定されていることから、より計画的かつ効率的な地方債や基金の利活用を図り、自己財源の確保とともに、引き続き堅実な財政運営に努める。</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76200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13214"/>
          <a:ext cx="0" cy="17063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48277</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99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76200</xdr:rowOff>
    </xdr:from>
    <xdr:to>
      <xdr:col>81</xdr:col>
      <xdr:colOff>133350</xdr:colOff>
      <xdr:row>23</xdr:row>
      <xdr:rowOff>76200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401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123825</xdr:colOff>
      <xdr:row>26</xdr:row>
      <xdr:rowOff>76200</xdr:rowOff>
    </xdr:from>
    <xdr:ext cx="17132190" cy="476250"/>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666750" y="4533900"/>
          <a:ext cx="17132190" cy="476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no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a:t>
          </a:r>
          <a:r>
            <a:rPr kumimoji="1" lang="ja-JP" altLang="en-US" sz="1000">
              <a:solidFill>
                <a:srgbClr val="000000"/>
              </a:solidFill>
              <a:latin typeface="ＭＳ Ｐゴシック" panose="020B0600070205080204" pitchFamily="50" charset="-128"/>
              <a:ea typeface="ＭＳ Ｐゴシック" panose="020B0600070205080204" pitchFamily="50" charset="-128"/>
            </a:rPr>
            <a:t>万人当たり職員数」の算出に用いる職員数及び「給与水準（国との比較）」の「ラスパイレス指数」については、各調査対象年度の翌年の地方公務員</a:t>
          </a:r>
          <a:endParaRPr kumimoji="1" lang="en-US" altLang="ja-JP" sz="1000">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（市町村においては人口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東京都三宅村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2,362
2,331
55.26
4,750,084
4,553,200
196,884
1,899,656
3,509,266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前年度と比べて</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した。主な要因としては、</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職員（議員含む）数の減によるため。</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給与水準は類似団体と比べ低い水準にあるものの、島内各出張所や保育園、消防救急業務、バス業務に従事する人員を確保する必要があり職員数が多いため、経常収支比率に占める人件費の割合が高くなっていること、また会計年度任用職員</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も本格的に導入開始したことにより今後も注視が必要である。</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5080</xdr:rowOff>
    </xdr:from>
    <xdr:to>
      <xdr:col>24</xdr:col>
      <xdr:colOff>25400</xdr:colOff>
      <xdr:row>37</xdr:row>
      <xdr:rowOff>123190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348730"/>
          <a:ext cx="8382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17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107950</xdr:rowOff>
    </xdr:from>
    <xdr:to>
      <xdr:col>19</xdr:col>
      <xdr:colOff>187325</xdr:colOff>
      <xdr:row>37</xdr:row>
      <xdr:rowOff>123190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4516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91440</xdr:rowOff>
    </xdr:from>
    <xdr:to>
      <xdr:col>20</xdr:col>
      <xdr:colOff>38100</xdr:colOff>
      <xdr:row>37</xdr:row>
      <xdr:rowOff>21590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31767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107950</xdr:rowOff>
    </xdr:from>
    <xdr:to>
      <xdr:col>15</xdr:col>
      <xdr:colOff>98425</xdr:colOff>
      <xdr:row>37</xdr:row>
      <xdr:rowOff>123190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4516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30480</xdr:rowOff>
    </xdr:from>
    <xdr:to>
      <xdr:col>15</xdr:col>
      <xdr:colOff>149225</xdr:colOff>
      <xdr:row>36</xdr:row>
      <xdr:rowOff>132080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142257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123190</xdr:rowOff>
    </xdr:from>
    <xdr:to>
      <xdr:col>11</xdr:col>
      <xdr:colOff>9525</xdr:colOff>
      <xdr:row>37</xdr:row>
      <xdr:rowOff>157480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4668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149877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34290</xdr:rowOff>
    </xdr:from>
    <xdr:to>
      <xdr:col>6</xdr:col>
      <xdr:colOff>171450</xdr:colOff>
      <xdr:row>36</xdr:row>
      <xdr:rowOff>135890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146067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7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125730</xdr:rowOff>
    </xdr:from>
    <xdr:to>
      <xdr:col>24</xdr:col>
      <xdr:colOff>76200</xdr:colOff>
      <xdr:row>37</xdr:row>
      <xdr:rowOff>55880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9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97807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7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72390</xdr:rowOff>
    </xdr:from>
    <xdr:to>
      <xdr:col>20</xdr:col>
      <xdr:colOff>38100</xdr:colOff>
      <xdr:row>38</xdr:row>
      <xdr:rowOff>2540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158767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0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57150</xdr:rowOff>
    </xdr:from>
    <xdr:to>
      <xdr:col>15</xdr:col>
      <xdr:colOff>149225</xdr:colOff>
      <xdr:row>37</xdr:row>
      <xdr:rowOff>158750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143527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72390</xdr:rowOff>
    </xdr:from>
    <xdr:to>
      <xdr:col>11</xdr:col>
      <xdr:colOff>60325</xdr:colOff>
      <xdr:row>38</xdr:row>
      <xdr:rowOff>2540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158767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106680</xdr:rowOff>
    </xdr:from>
    <xdr:to>
      <xdr:col>6</xdr:col>
      <xdr:colOff>171450</xdr:colOff>
      <xdr:row>38</xdr:row>
      <xdr:rowOff>36830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5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21607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3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前年度と比べて</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7.3</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ポイント減少したが、</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依然</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類似団体内平均、全国平均を上回っている状況である。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主な要因としては、新型コロナウイルス感染症対策関連の経費が増加したが、</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ICT</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整備事業の事業完了に伴う備品購入費が</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減少したことによる。公共施設が島内</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地区に分散している点、火山ガス関係経費の継続的な、保守関係の経費、設備機器の交換経費等は引続き見込まれる。</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129286</xdr:rowOff>
    </xdr:from>
    <xdr:to>
      <xdr:col>82</xdr:col>
      <xdr:colOff>107950</xdr:colOff>
      <xdr:row>21</xdr:row>
      <xdr:rowOff>42418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358136"/>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14495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1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42418</xdr:rowOff>
    </xdr:from>
    <xdr:to>
      <xdr:col>82</xdr:col>
      <xdr:colOff>196850</xdr:colOff>
      <xdr:row>21</xdr:row>
      <xdr:rowOff>42418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4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44213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0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129286</xdr:rowOff>
    </xdr:from>
    <xdr:to>
      <xdr:col>82</xdr:col>
      <xdr:colOff>196850</xdr:colOff>
      <xdr:row>13</xdr:row>
      <xdr:rowOff>129286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35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170434</xdr:rowOff>
    </xdr:from>
    <xdr:to>
      <xdr:col>82</xdr:col>
      <xdr:colOff>107950</xdr:colOff>
      <xdr:row>19</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3085084"/>
          <a:ext cx="838200" cy="33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120159</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691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103632</xdr:rowOff>
    </xdr:from>
    <xdr:to>
      <xdr:col>82</xdr:col>
      <xdr:colOff>158750</xdr:colOff>
      <xdr:row>17</xdr:row>
      <xdr:rowOff>33782</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161290</xdr:rowOff>
    </xdr:from>
    <xdr:to>
      <xdr:col>78</xdr:col>
      <xdr:colOff>69850</xdr:colOff>
      <xdr:row>20</xdr:row>
      <xdr:rowOff>81280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34188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131064</xdr:rowOff>
    </xdr:from>
    <xdr:to>
      <xdr:col>78</xdr:col>
      <xdr:colOff>120650</xdr:colOff>
      <xdr:row>17</xdr:row>
      <xdr:rowOff>61214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71391</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643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58420</xdr:rowOff>
    </xdr:from>
    <xdr:to>
      <xdr:col>73</xdr:col>
      <xdr:colOff>180975</xdr:colOff>
      <xdr:row>20</xdr:row>
      <xdr:rowOff>81280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3487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32766</xdr:rowOff>
    </xdr:from>
    <xdr:to>
      <xdr:col>74</xdr:col>
      <xdr:colOff>31750</xdr:colOff>
      <xdr:row>17</xdr:row>
      <xdr:rowOff>134366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144543</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71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12700</xdr:rowOff>
    </xdr:from>
    <xdr:to>
      <xdr:col>69</xdr:col>
      <xdr:colOff>92075</xdr:colOff>
      <xdr:row>20</xdr:row>
      <xdr:rowOff>58420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3441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37338</xdr:rowOff>
    </xdr:from>
    <xdr:to>
      <xdr:col>69</xdr:col>
      <xdr:colOff>142875</xdr:colOff>
      <xdr:row>17</xdr:row>
      <xdr:rowOff>138938</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149115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23622</xdr:rowOff>
    </xdr:from>
    <xdr:to>
      <xdr:col>65</xdr:col>
      <xdr:colOff>53975</xdr:colOff>
      <xdr:row>17</xdr:row>
      <xdr:rowOff>125222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135399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70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119634</xdr:rowOff>
    </xdr:from>
    <xdr:to>
      <xdr:col>82</xdr:col>
      <xdr:colOff>158750</xdr:colOff>
      <xdr:row>18</xdr:row>
      <xdr:rowOff>49784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303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91711</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110490</xdr:rowOff>
    </xdr:from>
    <xdr:to>
      <xdr:col>78</xdr:col>
      <xdr:colOff>120650</xdr:colOff>
      <xdr:row>20</xdr:row>
      <xdr:rowOff>40640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336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25417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45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30480</xdr:rowOff>
    </xdr:from>
    <xdr:to>
      <xdr:col>74</xdr:col>
      <xdr:colOff>31750</xdr:colOff>
      <xdr:row>20</xdr:row>
      <xdr:rowOff>132080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45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116857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54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7620</xdr:rowOff>
    </xdr:from>
    <xdr:to>
      <xdr:col>69</xdr:col>
      <xdr:colOff>142875</xdr:colOff>
      <xdr:row>20</xdr:row>
      <xdr:rowOff>109220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43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93997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52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133350</xdr:rowOff>
    </xdr:from>
    <xdr:to>
      <xdr:col>65</xdr:col>
      <xdr:colOff>53975</xdr:colOff>
      <xdr:row>20</xdr:row>
      <xdr:rowOff>63500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48277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前年度と比べて</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した。類似団体内平均、全国平均ともに下回っている状況である。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の主な要因としては、</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検診等の対象者が減少</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したためである。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本村の扶助費は国や東京都の制度に基づくものが大部分であり、単独事業が少ないことから、今後も継続して国や東京都の制度の動向を注視し各種制度を有効活用を検討する。</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60</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86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107950</xdr:rowOff>
    </xdr:from>
    <xdr:to>
      <xdr:col>24</xdr:col>
      <xdr:colOff>25400</xdr:colOff>
      <xdr:row>55</xdr:row>
      <xdr:rowOff>50800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3662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12700</xdr:rowOff>
    </xdr:from>
    <xdr:to>
      <xdr:col>19</xdr:col>
      <xdr:colOff>187325</xdr:colOff>
      <xdr:row>55</xdr:row>
      <xdr:rowOff>50800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4424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146050</xdr:rowOff>
    </xdr:from>
    <xdr:to>
      <xdr:col>15</xdr:col>
      <xdr:colOff>98425</xdr:colOff>
      <xdr:row>55</xdr:row>
      <xdr:rowOff>12700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4043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146050</xdr:rowOff>
    </xdr:from>
    <xdr:to>
      <xdr:col>11</xdr:col>
      <xdr:colOff>9525</xdr:colOff>
      <xdr:row>55</xdr:row>
      <xdr:rowOff>69850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4043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105427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86377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57150</xdr:rowOff>
    </xdr:from>
    <xdr:to>
      <xdr:col>24</xdr:col>
      <xdr:colOff>76200</xdr:colOff>
      <xdr:row>54</xdr:row>
      <xdr:rowOff>158750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73677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0</xdr:rowOff>
    </xdr:from>
    <xdr:to>
      <xdr:col>20</xdr:col>
      <xdr:colOff>38100</xdr:colOff>
      <xdr:row>55</xdr:row>
      <xdr:rowOff>101600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111777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19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133350</xdr:rowOff>
    </xdr:from>
    <xdr:to>
      <xdr:col>15</xdr:col>
      <xdr:colOff>149225</xdr:colOff>
      <xdr:row>55</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73677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95250</xdr:rowOff>
    </xdr:from>
    <xdr:to>
      <xdr:col>11</xdr:col>
      <xdr:colOff>60325</xdr:colOff>
      <xdr:row>55</xdr:row>
      <xdr:rowOff>25400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35577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前年度と比べ</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ポイント減少し全国平均、類似団体内平均ともに下回っている状況である。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減少の</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主な要因としては、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新型コロナウイルスワクチン接種事業等による国民健康保険（直営診療施設</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特別会計</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への繰出金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減少による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。独立採算の原則に立ち返った運営の健全化により普通会計の負担額を減らしていくよう引続き努める。</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18415</xdr:rowOff>
    </xdr:from>
    <xdr:to>
      <xdr:col>82</xdr:col>
      <xdr:colOff>107950</xdr:colOff>
      <xdr:row>61</xdr:row>
      <xdr:rowOff>6985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671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150512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37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xdr:rowOff>
    </xdr:from>
    <xdr:to>
      <xdr:col>82</xdr:col>
      <xdr:colOff>196850</xdr:colOff>
      <xdr:row>61</xdr:row>
      <xdr:rowOff>6985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6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104792</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2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18415</xdr:rowOff>
    </xdr:from>
    <xdr:to>
      <xdr:col>82</xdr:col>
      <xdr:colOff>196850</xdr:colOff>
      <xdr:row>54</xdr:row>
      <xdr:rowOff>18415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35560</xdr:rowOff>
    </xdr:from>
    <xdr:to>
      <xdr:col>82</xdr:col>
      <xdr:colOff>107950</xdr:colOff>
      <xdr:row>56</xdr:row>
      <xdr:rowOff>12700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671800" y="9465310"/>
          <a:ext cx="8382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8272</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780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36195</xdr:rowOff>
    </xdr:from>
    <xdr:to>
      <xdr:col>82</xdr:col>
      <xdr:colOff>158750</xdr:colOff>
      <xdr:row>57</xdr:row>
      <xdr:rowOff>137795</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xdr:rowOff>
    </xdr:from>
    <xdr:to>
      <xdr:col>78</xdr:col>
      <xdr:colOff>69850</xdr:colOff>
      <xdr:row>56</xdr:row>
      <xdr:rowOff>86995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961390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24765</xdr:rowOff>
    </xdr:from>
    <xdr:to>
      <xdr:col>78</xdr:col>
      <xdr:colOff>120650</xdr:colOff>
      <xdr:row>57</xdr:row>
      <xdr:rowOff>126365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79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111142</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883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29845</xdr:rowOff>
    </xdr:from>
    <xdr:to>
      <xdr:col>73</xdr:col>
      <xdr:colOff>180975</xdr:colOff>
      <xdr:row>56</xdr:row>
      <xdr:rowOff>86995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963104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30480</xdr:rowOff>
    </xdr:from>
    <xdr:to>
      <xdr:col>74</xdr:col>
      <xdr:colOff>31750</xdr:colOff>
      <xdr:row>57</xdr:row>
      <xdr:rowOff>132080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80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116857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889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29845</xdr:rowOff>
    </xdr:from>
    <xdr:to>
      <xdr:col>69</xdr:col>
      <xdr:colOff>92075</xdr:colOff>
      <xdr:row>57</xdr:row>
      <xdr:rowOff>167005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004800" y="9631045"/>
          <a:ext cx="889000" cy="30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70485</xdr:rowOff>
    </xdr:from>
    <xdr:to>
      <xdr:col>69</xdr:col>
      <xdr:colOff>142875</xdr:colOff>
      <xdr:row>58</xdr:row>
      <xdr:rowOff>635</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156862</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929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76200</xdr:rowOff>
    </xdr:from>
    <xdr:to>
      <xdr:col>65</xdr:col>
      <xdr:colOff>53975</xdr:colOff>
      <xdr:row>58</xdr:row>
      <xdr:rowOff>6350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16527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156210</xdr:rowOff>
    </xdr:from>
    <xdr:to>
      <xdr:col>82</xdr:col>
      <xdr:colOff>158750</xdr:colOff>
      <xdr:row>55</xdr:row>
      <xdr:rowOff>86360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41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1287</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259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133350</xdr:rowOff>
    </xdr:from>
    <xdr:to>
      <xdr:col>78</xdr:col>
      <xdr:colOff>120650</xdr:colOff>
      <xdr:row>56</xdr:row>
      <xdr:rowOff>63500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73677</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36195</xdr:rowOff>
    </xdr:from>
    <xdr:to>
      <xdr:col>74</xdr:col>
      <xdr:colOff>31750</xdr:colOff>
      <xdr:row>56</xdr:row>
      <xdr:rowOff>137795</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63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147972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406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150495</xdr:rowOff>
    </xdr:from>
    <xdr:to>
      <xdr:col>69</xdr:col>
      <xdr:colOff>142875</xdr:colOff>
      <xdr:row>56</xdr:row>
      <xdr:rowOff>80645</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58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90822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34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116205</xdr:rowOff>
    </xdr:from>
    <xdr:to>
      <xdr:col>65</xdr:col>
      <xdr:colOff>53975</xdr:colOff>
      <xdr:row>58</xdr:row>
      <xdr:rowOff>46355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88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31132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97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前年度と比べて</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ポイント減少し、類似団体内平均、全国平均ともに下回っている状況である。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減少の主な要因は新型コロナウイルス感染症関連事業費の減、水産業投資的事業に係る補助金額の減による。</a:t>
          </a:r>
          <a:endPar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各種団体への補助金については、事業効果の検討や受益者負担の見直しを適時行い、事業目的を達成したものや、必要性が低くなったものについては、廃止、減額、統合等の措置を</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検討す</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る。</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51562</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4200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62992</xdr:rowOff>
    </xdr:from>
    <xdr:to>
      <xdr:col>82</xdr:col>
      <xdr:colOff>107950</xdr:colOff>
      <xdr:row>35</xdr:row>
      <xdr:rowOff>14986</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5671800" y="5892292"/>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29989</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14986</xdr:rowOff>
    </xdr:from>
    <xdr:to>
      <xdr:col>78</xdr:col>
      <xdr:colOff>69850</xdr:colOff>
      <xdr:row>35</xdr:row>
      <xdr:rowOff>147574</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4782800" y="6015736"/>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67056</xdr:rowOff>
    </xdr:from>
    <xdr:to>
      <xdr:col>78</xdr:col>
      <xdr:colOff>120650</xdr:colOff>
      <xdr:row>36</xdr:row>
      <xdr:rowOff>168656</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153433</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325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92710</xdr:rowOff>
    </xdr:from>
    <xdr:to>
      <xdr:col>73</xdr:col>
      <xdr:colOff>180975</xdr:colOff>
      <xdr:row>35</xdr:row>
      <xdr:rowOff>147574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3893800" y="609346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92710</xdr:rowOff>
    </xdr:from>
    <xdr:to>
      <xdr:col>69</xdr:col>
      <xdr:colOff>92075</xdr:colOff>
      <xdr:row>35</xdr:row>
      <xdr:rowOff>97282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3004800" y="60934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12192</xdr:rowOff>
    </xdr:from>
    <xdr:to>
      <xdr:col>82</xdr:col>
      <xdr:colOff>158750</xdr:colOff>
      <xdr:row>34</xdr:row>
      <xdr:rowOff>113792</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58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92219</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135636</xdr:rowOff>
    </xdr:from>
    <xdr:to>
      <xdr:col>78</xdr:col>
      <xdr:colOff>120650</xdr:colOff>
      <xdr:row>35</xdr:row>
      <xdr:rowOff>65786</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75963</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5733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96774</xdr:rowOff>
    </xdr:from>
    <xdr:to>
      <xdr:col>74</xdr:col>
      <xdr:colOff>31750</xdr:colOff>
      <xdr:row>36</xdr:row>
      <xdr:rowOff>26924</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37101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41910</xdr:rowOff>
    </xdr:from>
    <xdr:to>
      <xdr:col>69</xdr:col>
      <xdr:colOff>142875</xdr:colOff>
      <xdr:row>35</xdr:row>
      <xdr:rowOff>143510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153687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46482</xdr:rowOff>
    </xdr:from>
    <xdr:to>
      <xdr:col>65</xdr:col>
      <xdr:colOff>53975</xdr:colOff>
      <xdr:row>35</xdr:row>
      <xdr:rowOff>148082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158259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昨年度と比べ</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した。類似団体内平均、全国平均ともに下回っている状況である。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加</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の主な要因としては、過年度の</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大型投資的事業</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借入れ分の償還開始に伴い起債額は増加となった</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ことによる。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現在、償還のピークを迎え、今後も</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公債費の増加が見込まれることから、出来る限り起債額を抑えた健全な財政運営を図</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り、積立を行った減債基金も有効活用し安定した財政運営を行う</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62230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095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34307</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62230</xdr:rowOff>
    </xdr:from>
    <xdr:to>
      <xdr:col>24</xdr:col>
      <xdr:colOff>114300</xdr:colOff>
      <xdr:row>81</xdr:row>
      <xdr:rowOff>62230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46989</xdr:rowOff>
    </xdr:from>
    <xdr:to>
      <xdr:col>24</xdr:col>
      <xdr:colOff>25400</xdr:colOff>
      <xdr:row>76</xdr:row>
      <xdr:rowOff>54611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307718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33038</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0632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60961</xdr:rowOff>
    </xdr:from>
    <xdr:to>
      <xdr:col>24</xdr:col>
      <xdr:colOff>76200</xdr:colOff>
      <xdr:row>76</xdr:row>
      <xdr:rowOff>162561</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46989</xdr:rowOff>
    </xdr:from>
    <xdr:to>
      <xdr:col>19</xdr:col>
      <xdr:colOff>187325</xdr:colOff>
      <xdr:row>76</xdr:row>
      <xdr:rowOff>58420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0771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55897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257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130810</xdr:rowOff>
    </xdr:from>
    <xdr:to>
      <xdr:col>15</xdr:col>
      <xdr:colOff>98425</xdr:colOff>
      <xdr:row>76</xdr:row>
      <xdr:rowOff>58420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2209800" y="129895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11430</xdr:rowOff>
    </xdr:from>
    <xdr:to>
      <xdr:col>15</xdr:col>
      <xdr:colOff>149225</xdr:colOff>
      <xdr:row>77</xdr:row>
      <xdr:rowOff>113030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97807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54610</xdr:rowOff>
    </xdr:from>
    <xdr:to>
      <xdr:col>11</xdr:col>
      <xdr:colOff>9525</xdr:colOff>
      <xdr:row>75</xdr:row>
      <xdr:rowOff>130810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29133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167639</xdr:rowOff>
    </xdr:from>
    <xdr:to>
      <xdr:col>11</xdr:col>
      <xdr:colOff>60325</xdr:colOff>
      <xdr:row>77</xdr:row>
      <xdr:rowOff>97789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82566</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0</xdr:rowOff>
    </xdr:from>
    <xdr:to>
      <xdr:col>6</xdr:col>
      <xdr:colOff>171450</xdr:colOff>
      <xdr:row>77</xdr:row>
      <xdr:rowOff>101600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86377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3811</xdr:rowOff>
    </xdr:from>
    <xdr:to>
      <xdr:col>24</xdr:col>
      <xdr:colOff>76200</xdr:colOff>
      <xdr:row>76</xdr:row>
      <xdr:rowOff>105411</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20337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87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167639</xdr:rowOff>
    </xdr:from>
    <xdr:to>
      <xdr:col>20</xdr:col>
      <xdr:colOff>38100</xdr:colOff>
      <xdr:row>76</xdr:row>
      <xdr:rowOff>97789</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107967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795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7620</xdr:rowOff>
    </xdr:from>
    <xdr:to>
      <xdr:col>15</xdr:col>
      <xdr:colOff>149225</xdr:colOff>
      <xdr:row>76</xdr:row>
      <xdr:rowOff>109220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119397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80010</xdr:rowOff>
    </xdr:from>
    <xdr:to>
      <xdr:col>11</xdr:col>
      <xdr:colOff>60325</xdr:colOff>
      <xdr:row>76</xdr:row>
      <xdr:rowOff>10161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20337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3810</xdr:rowOff>
    </xdr:from>
    <xdr:to>
      <xdr:col>6</xdr:col>
      <xdr:colOff>171450</xdr:colOff>
      <xdr:row>75</xdr:row>
      <xdr:rowOff>105410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115587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前年度と比べ</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16.3</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ポイント減少</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類似団体内平均値を</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回っ</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た。</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主な要因としては、人件費、物件費、</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補助費等</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減少したことによる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。会計年度任用職員制度、</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新型コロナウイルス感染症の影響等に今後も注視しつつ、</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今後も事務事業の再編整理等を進め事業の効率化を図り経費の削減に努める。繰出金においては、特別会計の自主財源の確保により節減を図る。</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135165</xdr:rowOff>
    </xdr:from>
    <xdr:to>
      <xdr:col>82</xdr:col>
      <xdr:colOff>107950</xdr:colOff>
      <xdr:row>82</xdr:row>
      <xdr:rowOff>15966</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51015"/>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159493</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46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15966</xdr:rowOff>
    </xdr:from>
    <xdr:to>
      <xdr:col>82</xdr:col>
      <xdr:colOff>196850</xdr:colOff>
      <xdr:row>82</xdr:row>
      <xdr:rowOff>15966</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74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50092</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135165</xdr:rowOff>
    </xdr:from>
    <xdr:to>
      <xdr:col>82</xdr:col>
      <xdr:colOff>196850</xdr:colOff>
      <xdr:row>73</xdr:row>
      <xdr:rowOff>135165</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53522</xdr:rowOff>
    </xdr:from>
    <xdr:to>
      <xdr:col>82</xdr:col>
      <xdr:colOff>107950</xdr:colOff>
      <xdr:row>78</xdr:row>
      <xdr:rowOff>71482</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2912272"/>
          <a:ext cx="838200" cy="532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100528</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130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128451</xdr:rowOff>
    </xdr:from>
    <xdr:to>
      <xdr:col>82</xdr:col>
      <xdr:colOff>158750</xdr:colOff>
      <xdr:row>77</xdr:row>
      <xdr:rowOff>58601</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71482</xdr:rowOff>
    </xdr:from>
    <xdr:to>
      <xdr:col>78</xdr:col>
      <xdr:colOff>69850</xdr:colOff>
      <xdr:row>79</xdr:row>
      <xdr:rowOff>82913</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3444582"/>
          <a:ext cx="8890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68036</xdr:rowOff>
    </xdr:from>
    <xdr:to>
      <xdr:col>78</xdr:col>
      <xdr:colOff>120650</xdr:colOff>
      <xdr:row>77</xdr:row>
      <xdr:rowOff>169636</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26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8363</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03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1270</xdr:rowOff>
    </xdr:from>
    <xdr:to>
      <xdr:col>73</xdr:col>
      <xdr:colOff>180975</xdr:colOff>
      <xdr:row>79</xdr:row>
      <xdr:rowOff>82913</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3893800" y="1354582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84364</xdr:rowOff>
    </xdr:from>
    <xdr:to>
      <xdr:col>74</xdr:col>
      <xdr:colOff>31750</xdr:colOff>
      <xdr:row>78</xdr:row>
      <xdr:rowOff>14514</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24691</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1270</xdr:rowOff>
    </xdr:from>
    <xdr:to>
      <xdr:col>69</xdr:col>
      <xdr:colOff>92075</xdr:colOff>
      <xdr:row>80</xdr:row>
      <xdr:rowOff>22498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004800" y="13545820"/>
          <a:ext cx="889000" cy="19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143148</xdr:rowOff>
    </xdr:from>
    <xdr:to>
      <xdr:col>69</xdr:col>
      <xdr:colOff>142875</xdr:colOff>
      <xdr:row>78</xdr:row>
      <xdr:rowOff>73298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83475</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11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130084</xdr:rowOff>
    </xdr:from>
    <xdr:to>
      <xdr:col>65</xdr:col>
      <xdr:colOff>53975</xdr:colOff>
      <xdr:row>78</xdr:row>
      <xdr:rowOff>60234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70411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10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2722</xdr:rowOff>
    </xdr:from>
    <xdr:to>
      <xdr:col>82</xdr:col>
      <xdr:colOff>158750</xdr:colOff>
      <xdr:row>75</xdr:row>
      <xdr:rowOff>104322</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286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19249</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270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20682</xdr:rowOff>
    </xdr:from>
    <xdr:to>
      <xdr:col>78</xdr:col>
      <xdr:colOff>120650</xdr:colOff>
      <xdr:row>78</xdr:row>
      <xdr:rowOff>122282</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39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107059</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480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32113</xdr:rowOff>
    </xdr:from>
    <xdr:to>
      <xdr:col>74</xdr:col>
      <xdr:colOff>31750</xdr:colOff>
      <xdr:row>79</xdr:row>
      <xdr:rowOff>133713</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57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118490</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663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121920</xdr:rowOff>
    </xdr:from>
    <xdr:to>
      <xdr:col>69</xdr:col>
      <xdr:colOff>142875</xdr:colOff>
      <xdr:row>79</xdr:row>
      <xdr:rowOff>52070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36847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143148</xdr:rowOff>
    </xdr:from>
    <xdr:to>
      <xdr:col>65</xdr:col>
      <xdr:colOff>53975</xdr:colOff>
      <xdr:row>80</xdr:row>
      <xdr:rowOff>73298</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68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58075</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77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東京都三宅村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70800</xdr:rowOff>
    </xdr:from>
    <xdr:to>
      <xdr:col>29</xdr:col>
      <xdr:colOff>127000</xdr:colOff>
      <xdr:row>19</xdr:row>
      <xdr:rowOff>140056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2004375"/>
          <a:ext cx="0" cy="1440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112133</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140056</xdr:rowOff>
    </xdr:from>
    <xdr:to>
      <xdr:col>30</xdr:col>
      <xdr:colOff>25400</xdr:colOff>
      <xdr:row>19</xdr:row>
      <xdr:rowOff>140056</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452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157177</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747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70800</xdr:rowOff>
    </xdr:from>
    <xdr:to>
      <xdr:col>30</xdr:col>
      <xdr:colOff>25400</xdr:colOff>
      <xdr:row>11</xdr:row>
      <xdr:rowOff>70800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20043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16</xdr:rowOff>
    </xdr:from>
    <xdr:to>
      <xdr:col>29</xdr:col>
      <xdr:colOff>127000</xdr:colOff>
      <xdr:row>18</xdr:row>
      <xdr:rowOff>19466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003800" y="3133741"/>
          <a:ext cx="647700" cy="194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4242</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1379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157912</xdr:rowOff>
    </xdr:from>
    <xdr:to>
      <xdr:col>29</xdr:col>
      <xdr:colOff>177800</xdr:colOff>
      <xdr:row>18</xdr:row>
      <xdr:rowOff>88062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16</xdr:rowOff>
    </xdr:from>
    <xdr:to>
      <xdr:col>26</xdr:col>
      <xdr:colOff>50800</xdr:colOff>
      <xdr:row>18</xdr:row>
      <xdr:rowOff>45556</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133741"/>
          <a:ext cx="698500" cy="455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167461</xdr:rowOff>
    </xdr:from>
    <xdr:to>
      <xdr:col>26</xdr:col>
      <xdr:colOff>101600</xdr:colOff>
      <xdr:row>18</xdr:row>
      <xdr:rowOff>97611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82388</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16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45556</xdr:rowOff>
    </xdr:from>
    <xdr:to>
      <xdr:col>22</xdr:col>
      <xdr:colOff>114300</xdr:colOff>
      <xdr:row>18</xdr:row>
      <xdr:rowOff>72189</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179281"/>
          <a:ext cx="698500" cy="26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154531</xdr:rowOff>
    </xdr:from>
    <xdr:to>
      <xdr:col>22</xdr:col>
      <xdr:colOff>165100</xdr:colOff>
      <xdr:row>18</xdr:row>
      <xdr:rowOff>84681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94858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288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72189</xdr:rowOff>
    </xdr:from>
    <xdr:to>
      <xdr:col>18</xdr:col>
      <xdr:colOff>177800</xdr:colOff>
      <xdr:row>18</xdr:row>
      <xdr:rowOff>81074</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205914"/>
          <a:ext cx="698500" cy="88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160884</xdr:rowOff>
    </xdr:from>
    <xdr:to>
      <xdr:col>19</xdr:col>
      <xdr:colOff>38100</xdr:colOff>
      <xdr:row>18</xdr:row>
      <xdr:rowOff>91034</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101211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2892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159284</xdr:rowOff>
    </xdr:from>
    <xdr:to>
      <xdr:col>15</xdr:col>
      <xdr:colOff>101600</xdr:colOff>
      <xdr:row>18</xdr:row>
      <xdr:rowOff>89434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99611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289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140116</xdr:rowOff>
    </xdr:from>
    <xdr:to>
      <xdr:col>29</xdr:col>
      <xdr:colOff>177800</xdr:colOff>
      <xdr:row>18</xdr:row>
      <xdr:rowOff>70266</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102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156643</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947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120666</xdr:rowOff>
    </xdr:from>
    <xdr:to>
      <xdr:col>26</xdr:col>
      <xdr:colOff>101600</xdr:colOff>
      <xdr:row>18</xdr:row>
      <xdr:rowOff>50816</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0829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60993</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851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166206</xdr:rowOff>
    </xdr:from>
    <xdr:to>
      <xdr:col>22</xdr:col>
      <xdr:colOff>165100</xdr:colOff>
      <xdr:row>18</xdr:row>
      <xdr:rowOff>96356</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1284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81133</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321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21389</xdr:rowOff>
    </xdr:from>
    <xdr:to>
      <xdr:col>19</xdr:col>
      <xdr:colOff>38100</xdr:colOff>
      <xdr:row>18</xdr:row>
      <xdr:rowOff>122989</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155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107766</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324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30274</xdr:rowOff>
    </xdr:from>
    <xdr:to>
      <xdr:col>15</xdr:col>
      <xdr:colOff>101600</xdr:colOff>
      <xdr:row>18</xdr:row>
      <xdr:rowOff>131874</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163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116651</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325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153249</xdr:rowOff>
    </xdr:from>
    <xdr:to>
      <xdr:col>29</xdr:col>
      <xdr:colOff>127000</xdr:colOff>
      <xdr:row>37</xdr:row>
      <xdr:rowOff>311394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077799"/>
          <a:ext cx="0" cy="13582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283471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0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311394</xdr:rowOff>
    </xdr:from>
    <xdr:to>
      <xdr:col>30</xdr:col>
      <xdr:colOff>25400</xdr:colOff>
      <xdr:row>37</xdr:row>
      <xdr:rowOff>311394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360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68176</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2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153249</xdr:rowOff>
    </xdr:from>
    <xdr:to>
      <xdr:col>30</xdr:col>
      <xdr:colOff>25400</xdr:colOff>
      <xdr:row>33</xdr:row>
      <xdr:rowOff>153249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077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166028</xdr:rowOff>
    </xdr:from>
    <xdr:to>
      <xdr:col>29</xdr:col>
      <xdr:colOff>127000</xdr:colOff>
      <xdr:row>37</xdr:row>
      <xdr:rowOff>17101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7119278"/>
          <a:ext cx="647700" cy="225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297581</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907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109604</xdr:rowOff>
    </xdr:from>
    <xdr:to>
      <xdr:col>29</xdr:col>
      <xdr:colOff>177800</xdr:colOff>
      <xdr:row>37</xdr:row>
      <xdr:rowOff>39754</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62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17101</xdr:rowOff>
    </xdr:from>
    <xdr:to>
      <xdr:col>26</xdr:col>
      <xdr:colOff>50800</xdr:colOff>
      <xdr:row>37</xdr:row>
      <xdr:rowOff>33160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7141801"/>
          <a:ext cx="698500" cy="160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84258</xdr:rowOff>
    </xdr:from>
    <xdr:to>
      <xdr:col>26</xdr:col>
      <xdr:colOff>101600</xdr:colOff>
      <xdr:row>37</xdr:row>
      <xdr:rowOff>14408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37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196035</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806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33160</xdr:rowOff>
    </xdr:from>
    <xdr:to>
      <xdr:col>22</xdr:col>
      <xdr:colOff>114300</xdr:colOff>
      <xdr:row>37</xdr:row>
      <xdr:rowOff>100511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7157860"/>
          <a:ext cx="698500" cy="673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97609</xdr:rowOff>
    </xdr:from>
    <xdr:to>
      <xdr:col>22</xdr:col>
      <xdr:colOff>165100</xdr:colOff>
      <xdr:row>37</xdr:row>
      <xdr:rowOff>27759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209386</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81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100511</xdr:rowOff>
    </xdr:from>
    <xdr:to>
      <xdr:col>18</xdr:col>
      <xdr:colOff>177800</xdr:colOff>
      <xdr:row>37</xdr:row>
      <xdr:rowOff>136813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7225211"/>
          <a:ext cx="698500" cy="363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102312</xdr:rowOff>
    </xdr:from>
    <xdr:to>
      <xdr:col>19</xdr:col>
      <xdr:colOff>38100</xdr:colOff>
      <xdr:row>37</xdr:row>
      <xdr:rowOff>32462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214089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824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99460</xdr:rowOff>
    </xdr:from>
    <xdr:to>
      <xdr:col>15</xdr:col>
      <xdr:colOff>101600</xdr:colOff>
      <xdr:row>37</xdr:row>
      <xdr:rowOff>29610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211237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82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115228</xdr:rowOff>
    </xdr:from>
    <xdr:to>
      <xdr:col>29</xdr:col>
      <xdr:colOff>177800</xdr:colOff>
      <xdr:row>37</xdr:row>
      <xdr:rowOff>45378</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068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87305</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704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137751</xdr:rowOff>
    </xdr:from>
    <xdr:to>
      <xdr:col>26</xdr:col>
      <xdr:colOff>101600</xdr:colOff>
      <xdr:row>37</xdr:row>
      <xdr:rowOff>67901</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0910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52678</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177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153810</xdr:rowOff>
    </xdr:from>
    <xdr:to>
      <xdr:col>22</xdr:col>
      <xdr:colOff>165100</xdr:colOff>
      <xdr:row>37</xdr:row>
      <xdr:rowOff>83960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107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68737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19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49711</xdr:rowOff>
    </xdr:from>
    <xdr:to>
      <xdr:col>19</xdr:col>
      <xdr:colOff>38100</xdr:colOff>
      <xdr:row>37</xdr:row>
      <xdr:rowOff>151311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1744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136088</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26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86013</xdr:rowOff>
    </xdr:from>
    <xdr:to>
      <xdr:col>15</xdr:col>
      <xdr:colOff>101600</xdr:colOff>
      <xdr:row>37</xdr:row>
      <xdr:rowOff>187613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2107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172390</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29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東京都三宅村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2,362
2,331
55.26
4,750,084
4,553,200
196,884
1,899,656
3,509,266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105497</xdr:rowOff>
    </xdr:from>
    <xdr:to>
      <xdr:col>24</xdr:col>
      <xdr:colOff>62865</xdr:colOff>
      <xdr:row>38</xdr:row>
      <xdr:rowOff>123667</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077547"/>
          <a:ext cx="1270" cy="156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127494</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4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123667</xdr:rowOff>
    </xdr:from>
    <xdr:to>
      <xdr:col>24</xdr:col>
      <xdr:colOff>152400</xdr:colOff>
      <xdr:row>38</xdr:row>
      <xdr:rowOff>123667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8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52174</xdr:rowOff>
    </xdr:from>
    <xdr:ext cx="690189"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852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105497</xdr:rowOff>
    </xdr:from>
    <xdr:to>
      <xdr:col>24</xdr:col>
      <xdr:colOff>152400</xdr:colOff>
      <xdr:row>29</xdr:row>
      <xdr:rowOff>105497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077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137464</xdr:rowOff>
    </xdr:from>
    <xdr:to>
      <xdr:col>24</xdr:col>
      <xdr:colOff>63500</xdr:colOff>
      <xdr:row>36</xdr:row>
      <xdr:rowOff>155563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3797300" y="6309664"/>
          <a:ext cx="838200" cy="1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144574</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316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166147</xdr:rowOff>
    </xdr:from>
    <xdr:to>
      <xdr:col>24</xdr:col>
      <xdr:colOff>114300</xdr:colOff>
      <xdr:row>37</xdr:row>
      <xdr:rowOff>96297</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137464</xdr:rowOff>
    </xdr:from>
    <xdr:to>
      <xdr:col>19</xdr:col>
      <xdr:colOff>177800</xdr:colOff>
      <xdr:row>37</xdr:row>
      <xdr:rowOff>39604</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6309664"/>
          <a:ext cx="889000" cy="73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170567</xdr:rowOff>
    </xdr:from>
    <xdr:to>
      <xdr:col>20</xdr:col>
      <xdr:colOff>38100</xdr:colOff>
      <xdr:row>37</xdr:row>
      <xdr:rowOff>100717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91844</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43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39604</xdr:rowOff>
    </xdr:from>
    <xdr:to>
      <xdr:col>15</xdr:col>
      <xdr:colOff>50800</xdr:colOff>
      <xdr:row>37</xdr:row>
      <xdr:rowOff>56197</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383254"/>
          <a:ext cx="889000" cy="16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34714</xdr:rowOff>
    </xdr:from>
    <xdr:to>
      <xdr:col>15</xdr:col>
      <xdr:colOff>101600</xdr:colOff>
      <xdr:row>37</xdr:row>
      <xdr:rowOff>136314</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127440</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47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56197</xdr:rowOff>
    </xdr:from>
    <xdr:to>
      <xdr:col>10</xdr:col>
      <xdr:colOff>114300</xdr:colOff>
      <xdr:row>37</xdr:row>
      <xdr:rowOff>61886</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6399847"/>
          <a:ext cx="889000" cy="5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42243</xdr:rowOff>
    </xdr:from>
    <xdr:to>
      <xdr:col>10</xdr:col>
      <xdr:colOff>165100</xdr:colOff>
      <xdr:row>37</xdr:row>
      <xdr:rowOff>143843</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134969</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47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36807</xdr:rowOff>
    </xdr:from>
    <xdr:to>
      <xdr:col>6</xdr:col>
      <xdr:colOff>38100</xdr:colOff>
      <xdr:row>37</xdr:row>
      <xdr:rowOff>138407</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38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129534</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47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104763</xdr:rowOff>
    </xdr:from>
    <xdr:to>
      <xdr:col>24</xdr:col>
      <xdr:colOff>114300</xdr:colOff>
      <xdr:row>37</xdr:row>
      <xdr:rowOff>34913</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27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127640</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6128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86664</xdr:rowOff>
    </xdr:from>
    <xdr:to>
      <xdr:col>20</xdr:col>
      <xdr:colOff>38100</xdr:colOff>
      <xdr:row>37</xdr:row>
      <xdr:rowOff>16814</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25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33341</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6034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160254</xdr:rowOff>
    </xdr:from>
    <xdr:to>
      <xdr:col>15</xdr:col>
      <xdr:colOff>101600</xdr:colOff>
      <xdr:row>37</xdr:row>
      <xdr:rowOff>90404</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33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106931</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6107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5397</xdr:rowOff>
    </xdr:from>
    <xdr:to>
      <xdr:col>10</xdr:col>
      <xdr:colOff>165100</xdr:colOff>
      <xdr:row>37</xdr:row>
      <xdr:rowOff>106997</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34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123524</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612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11086</xdr:rowOff>
    </xdr:from>
    <xdr:to>
      <xdr:col>6</xdr:col>
      <xdr:colOff>38100</xdr:colOff>
      <xdr:row>37</xdr:row>
      <xdr:rowOff>112686</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35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129213</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6129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26584</xdr:rowOff>
    </xdr:from>
    <xdr:to>
      <xdr:col>24</xdr:col>
      <xdr:colOff>62865</xdr:colOff>
      <xdr:row>58</xdr:row>
      <xdr:rowOff>51922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99084"/>
          <a:ext cx="1270" cy="1396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55749</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99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51922</xdr:rowOff>
    </xdr:from>
    <xdr:to>
      <xdr:col>24</xdr:col>
      <xdr:colOff>152400</xdr:colOff>
      <xdr:row>58</xdr:row>
      <xdr:rowOff>51922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99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144711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743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26584</xdr:rowOff>
    </xdr:from>
    <xdr:to>
      <xdr:col>24</xdr:col>
      <xdr:colOff>152400</xdr:colOff>
      <xdr:row>50</xdr:row>
      <xdr:rowOff>26584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9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62323</xdr:rowOff>
    </xdr:from>
    <xdr:to>
      <xdr:col>24</xdr:col>
      <xdr:colOff>63500</xdr:colOff>
      <xdr:row>56</xdr:row>
      <xdr:rowOff>63930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663523"/>
          <a:ext cx="838200" cy="1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10748</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7833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32321</xdr:rowOff>
    </xdr:from>
    <xdr:to>
      <xdr:col>24</xdr:col>
      <xdr:colOff>114300</xdr:colOff>
      <xdr:row>57</xdr:row>
      <xdr:rowOff>133921</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0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62323</xdr:rowOff>
    </xdr:from>
    <xdr:to>
      <xdr:col>19</xdr:col>
      <xdr:colOff>177800</xdr:colOff>
      <xdr:row>56</xdr:row>
      <xdr:rowOff>86478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663523"/>
          <a:ext cx="889000" cy="2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18003</xdr:rowOff>
    </xdr:from>
    <xdr:to>
      <xdr:col>20</xdr:col>
      <xdr:colOff>38100</xdr:colOff>
      <xdr:row>57</xdr:row>
      <xdr:rowOff>119603</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79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110730</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883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86478</xdr:rowOff>
    </xdr:from>
    <xdr:to>
      <xdr:col>15</xdr:col>
      <xdr:colOff>50800</xdr:colOff>
      <xdr:row>56</xdr:row>
      <xdr:rowOff>91737</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687678"/>
          <a:ext cx="889000" cy="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9267</xdr:rowOff>
    </xdr:from>
    <xdr:to>
      <xdr:col>15</xdr:col>
      <xdr:colOff>101600</xdr:colOff>
      <xdr:row>57</xdr:row>
      <xdr:rowOff>110867</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78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101994</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87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86407</xdr:rowOff>
    </xdr:from>
    <xdr:to>
      <xdr:col>10</xdr:col>
      <xdr:colOff>114300</xdr:colOff>
      <xdr:row>56</xdr:row>
      <xdr:rowOff>91737</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9687607"/>
          <a:ext cx="889000" cy="5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7975</xdr:rowOff>
    </xdr:from>
    <xdr:to>
      <xdr:col>10</xdr:col>
      <xdr:colOff>165100</xdr:colOff>
      <xdr:row>57</xdr:row>
      <xdr:rowOff>109575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8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100702</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873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4806</xdr:rowOff>
    </xdr:from>
    <xdr:to>
      <xdr:col>6</xdr:col>
      <xdr:colOff>38100</xdr:colOff>
      <xdr:row>57</xdr:row>
      <xdr:rowOff>106406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97533</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8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13130</xdr:rowOff>
    </xdr:from>
    <xdr:to>
      <xdr:col>24</xdr:col>
      <xdr:colOff>114300</xdr:colOff>
      <xdr:row>56</xdr:row>
      <xdr:rowOff>114730</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61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36007</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465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11523</xdr:rowOff>
    </xdr:from>
    <xdr:to>
      <xdr:col>20</xdr:col>
      <xdr:colOff>38100</xdr:colOff>
      <xdr:row>56</xdr:row>
      <xdr:rowOff>113123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61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129650</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387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35678</xdr:rowOff>
    </xdr:from>
    <xdr:to>
      <xdr:col>15</xdr:col>
      <xdr:colOff>101600</xdr:colOff>
      <xdr:row>56</xdr:row>
      <xdr:rowOff>137278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63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153805</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412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40937</xdr:rowOff>
    </xdr:from>
    <xdr:to>
      <xdr:col>10</xdr:col>
      <xdr:colOff>165100</xdr:colOff>
      <xdr:row>56</xdr:row>
      <xdr:rowOff>142537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64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159064</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417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35607</xdr:rowOff>
    </xdr:from>
    <xdr:to>
      <xdr:col>6</xdr:col>
      <xdr:colOff>38100</xdr:colOff>
      <xdr:row>56</xdr:row>
      <xdr:rowOff>137207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63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153734</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412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158578</xdr:rowOff>
    </xdr:from>
    <xdr:to>
      <xdr:col>24</xdr:col>
      <xdr:colOff>62865</xdr:colOff>
      <xdr:row>78</xdr:row>
      <xdr:rowOff>135438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60078"/>
          <a:ext cx="1270" cy="1348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139265</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512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135438</xdr:rowOff>
    </xdr:from>
    <xdr:to>
      <xdr:col>24</xdr:col>
      <xdr:colOff>152400</xdr:colOff>
      <xdr:row>78</xdr:row>
      <xdr:rowOff>135438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50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105255</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158578</xdr:rowOff>
    </xdr:from>
    <xdr:to>
      <xdr:col>24</xdr:col>
      <xdr:colOff>152400</xdr:colOff>
      <xdr:row>70</xdr:row>
      <xdr:rowOff>158578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38083</xdr:rowOff>
    </xdr:from>
    <xdr:to>
      <xdr:col>24</xdr:col>
      <xdr:colOff>63500</xdr:colOff>
      <xdr:row>78</xdr:row>
      <xdr:rowOff>42394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3411183"/>
          <a:ext cx="838200" cy="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160159</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90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137282</xdr:rowOff>
    </xdr:from>
    <xdr:to>
      <xdr:col>24</xdr:col>
      <xdr:colOff>114300</xdr:colOff>
      <xdr:row>78</xdr:row>
      <xdr:rowOff>67432</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33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38083</xdr:rowOff>
    </xdr:from>
    <xdr:to>
      <xdr:col>19</xdr:col>
      <xdr:colOff>177800</xdr:colOff>
      <xdr:row>78</xdr:row>
      <xdr:rowOff>45915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411183"/>
          <a:ext cx="889000" cy="7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155510</xdr:rowOff>
    </xdr:from>
    <xdr:to>
      <xdr:col>20</xdr:col>
      <xdr:colOff>38100</xdr:colOff>
      <xdr:row>78</xdr:row>
      <xdr:rowOff>85660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35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102187</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313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15963</xdr:rowOff>
    </xdr:from>
    <xdr:to>
      <xdr:col>15</xdr:col>
      <xdr:colOff>50800</xdr:colOff>
      <xdr:row>78</xdr:row>
      <xdr:rowOff>45915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389063"/>
          <a:ext cx="889000" cy="29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166218</xdr:rowOff>
    </xdr:from>
    <xdr:to>
      <xdr:col>15</xdr:col>
      <xdr:colOff>101600</xdr:colOff>
      <xdr:row>78</xdr:row>
      <xdr:rowOff>96368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36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112895</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14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15963</xdr:rowOff>
    </xdr:from>
    <xdr:to>
      <xdr:col>10</xdr:col>
      <xdr:colOff>114300</xdr:colOff>
      <xdr:row>78</xdr:row>
      <xdr:rowOff>30553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389063"/>
          <a:ext cx="889000" cy="14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149817</xdr:rowOff>
    </xdr:from>
    <xdr:to>
      <xdr:col>10</xdr:col>
      <xdr:colOff>165100</xdr:colOff>
      <xdr:row>78</xdr:row>
      <xdr:rowOff>79967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35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71094</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44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153603</xdr:rowOff>
    </xdr:from>
    <xdr:to>
      <xdr:col>6</xdr:col>
      <xdr:colOff>38100</xdr:colOff>
      <xdr:row>78</xdr:row>
      <xdr:rowOff>83753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74880</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44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163044</xdr:rowOff>
    </xdr:from>
    <xdr:to>
      <xdr:col>24</xdr:col>
      <xdr:colOff>114300</xdr:colOff>
      <xdr:row>78</xdr:row>
      <xdr:rowOff>93194</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36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115708</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31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158733</xdr:rowOff>
    </xdr:from>
    <xdr:to>
      <xdr:col>20</xdr:col>
      <xdr:colOff>38100</xdr:colOff>
      <xdr:row>78</xdr:row>
      <xdr:rowOff>88883</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36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80010</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345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166565</xdr:rowOff>
    </xdr:from>
    <xdr:to>
      <xdr:col>15</xdr:col>
      <xdr:colOff>101600</xdr:colOff>
      <xdr:row>78</xdr:row>
      <xdr:rowOff>96715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36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87842</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3460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136613</xdr:rowOff>
    </xdr:from>
    <xdr:to>
      <xdr:col>10</xdr:col>
      <xdr:colOff>165100</xdr:colOff>
      <xdr:row>78</xdr:row>
      <xdr:rowOff>66763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33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83290</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311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151203</xdr:rowOff>
    </xdr:from>
    <xdr:to>
      <xdr:col>6</xdr:col>
      <xdr:colOff>38100</xdr:colOff>
      <xdr:row>78</xdr:row>
      <xdr:rowOff>81353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35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97880</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312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124506</xdr:rowOff>
    </xdr:from>
    <xdr:to>
      <xdr:col>24</xdr:col>
      <xdr:colOff>62865</xdr:colOff>
      <xdr:row>98</xdr:row>
      <xdr:rowOff>13878</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55006"/>
          <a:ext cx="1270" cy="126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17705</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81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13878</xdr:rowOff>
    </xdr:from>
    <xdr:to>
      <xdr:col>24</xdr:col>
      <xdr:colOff>152400</xdr:colOff>
      <xdr:row>98</xdr:row>
      <xdr:rowOff>13878</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81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71183</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3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124506</xdr:rowOff>
    </xdr:from>
    <xdr:to>
      <xdr:col>24</xdr:col>
      <xdr:colOff>152400</xdr:colOff>
      <xdr:row>90</xdr:row>
      <xdr:rowOff>124506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5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128293</xdr:rowOff>
    </xdr:from>
    <xdr:to>
      <xdr:col>24</xdr:col>
      <xdr:colOff>63500</xdr:colOff>
      <xdr:row>96</xdr:row>
      <xdr:rowOff>160891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416043"/>
          <a:ext cx="838200" cy="20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166305</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11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143428</xdr:rowOff>
    </xdr:from>
    <xdr:to>
      <xdr:col>24</xdr:col>
      <xdr:colOff>114300</xdr:colOff>
      <xdr:row>95</xdr:row>
      <xdr:rowOff>73578</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160891</xdr:rowOff>
    </xdr:from>
    <xdr:to>
      <xdr:col>19</xdr:col>
      <xdr:colOff>177800</xdr:colOff>
      <xdr:row>97</xdr:row>
      <xdr:rowOff>9589</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620091"/>
          <a:ext cx="889000" cy="20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99507</xdr:rowOff>
    </xdr:from>
    <xdr:to>
      <xdr:col>20</xdr:col>
      <xdr:colOff>38100</xdr:colOff>
      <xdr:row>96</xdr:row>
      <xdr:rowOff>29657</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38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46184</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16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9589</xdr:rowOff>
    </xdr:from>
    <xdr:to>
      <xdr:col>15</xdr:col>
      <xdr:colOff>50800</xdr:colOff>
      <xdr:row>97</xdr:row>
      <xdr:rowOff>22200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640239"/>
          <a:ext cx="889000" cy="1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129384</xdr:rowOff>
    </xdr:from>
    <xdr:to>
      <xdr:col>15</xdr:col>
      <xdr:colOff>101600</xdr:colOff>
      <xdr:row>96</xdr:row>
      <xdr:rowOff>59534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76061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19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169814</xdr:rowOff>
    </xdr:from>
    <xdr:to>
      <xdr:col>10</xdr:col>
      <xdr:colOff>114300</xdr:colOff>
      <xdr:row>97</xdr:row>
      <xdr:rowOff>22200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629014"/>
          <a:ext cx="889000" cy="2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141622</xdr:rowOff>
    </xdr:from>
    <xdr:to>
      <xdr:col>10</xdr:col>
      <xdr:colOff>165100</xdr:colOff>
      <xdr:row>96</xdr:row>
      <xdr:rowOff>71772</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2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88299</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20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149678</xdr:rowOff>
    </xdr:from>
    <xdr:to>
      <xdr:col>6</xdr:col>
      <xdr:colOff>38100</xdr:colOff>
      <xdr:row>96</xdr:row>
      <xdr:rowOff>79828</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3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96355</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21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77493</xdr:rowOff>
    </xdr:from>
    <xdr:to>
      <xdr:col>24</xdr:col>
      <xdr:colOff>114300</xdr:colOff>
      <xdr:row>96</xdr:row>
      <xdr:rowOff>7643</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36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55920</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343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110091</xdr:rowOff>
    </xdr:from>
    <xdr:to>
      <xdr:col>20</xdr:col>
      <xdr:colOff>38100</xdr:colOff>
      <xdr:row>97</xdr:row>
      <xdr:rowOff>40241</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56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31368</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66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130239</xdr:rowOff>
    </xdr:from>
    <xdr:to>
      <xdr:col>15</xdr:col>
      <xdr:colOff>101600</xdr:colOff>
      <xdr:row>97</xdr:row>
      <xdr:rowOff>60389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58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51516</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68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142850</xdr:rowOff>
    </xdr:from>
    <xdr:to>
      <xdr:col>10</xdr:col>
      <xdr:colOff>165100</xdr:colOff>
      <xdr:row>97</xdr:row>
      <xdr:rowOff>73000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60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64127</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69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119014</xdr:rowOff>
    </xdr:from>
    <xdr:to>
      <xdr:col>6</xdr:col>
      <xdr:colOff>38100</xdr:colOff>
      <xdr:row>97</xdr:row>
      <xdr:rowOff>49164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57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40291</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670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99404</xdr:rowOff>
    </xdr:from>
    <xdr:to>
      <xdr:col>54</xdr:col>
      <xdr:colOff>189865</xdr:colOff>
      <xdr:row>38</xdr:row>
      <xdr:rowOff>96948</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414354"/>
          <a:ext cx="1270" cy="1197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100775</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6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96948</xdr:rowOff>
    </xdr:from>
    <xdr:to>
      <xdr:col>55</xdr:col>
      <xdr:colOff>88900</xdr:colOff>
      <xdr:row>38</xdr:row>
      <xdr:rowOff>96948</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61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46081</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189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99404</xdr:rowOff>
    </xdr:from>
    <xdr:to>
      <xdr:col>55</xdr:col>
      <xdr:colOff>88900</xdr:colOff>
      <xdr:row>31</xdr:row>
      <xdr:rowOff>99404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41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161200</xdr:rowOff>
    </xdr:from>
    <xdr:to>
      <xdr:col>55</xdr:col>
      <xdr:colOff>0</xdr:colOff>
      <xdr:row>37</xdr:row>
      <xdr:rowOff>149254</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6161950"/>
          <a:ext cx="838200" cy="330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119868</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120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96991</xdr:rowOff>
    </xdr:from>
    <xdr:to>
      <xdr:col>55</xdr:col>
      <xdr:colOff>50800</xdr:colOff>
      <xdr:row>37</xdr:row>
      <xdr:rowOff>27141</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161200</xdr:rowOff>
    </xdr:from>
    <xdr:to>
      <xdr:col>50</xdr:col>
      <xdr:colOff>114300</xdr:colOff>
      <xdr:row>37</xdr:row>
      <xdr:rowOff>119429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6161950"/>
          <a:ext cx="889000" cy="30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57500</xdr:rowOff>
    </xdr:from>
    <xdr:to>
      <xdr:col>50</xdr:col>
      <xdr:colOff>165100</xdr:colOff>
      <xdr:row>35</xdr:row>
      <xdr:rowOff>159100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4177</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583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119429</xdr:rowOff>
    </xdr:from>
    <xdr:to>
      <xdr:col>45</xdr:col>
      <xdr:colOff>177800</xdr:colOff>
      <xdr:row>37</xdr:row>
      <xdr:rowOff>137985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463079"/>
          <a:ext cx="889000" cy="1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140773</xdr:rowOff>
    </xdr:from>
    <xdr:to>
      <xdr:col>46</xdr:col>
      <xdr:colOff>38100</xdr:colOff>
      <xdr:row>37</xdr:row>
      <xdr:rowOff>70923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87450</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08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137985</xdr:rowOff>
    </xdr:from>
    <xdr:to>
      <xdr:col>41</xdr:col>
      <xdr:colOff>50800</xdr:colOff>
      <xdr:row>37</xdr:row>
      <xdr:rowOff>143830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481635"/>
          <a:ext cx="889000" cy="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136531</xdr:rowOff>
    </xdr:from>
    <xdr:to>
      <xdr:col>41</xdr:col>
      <xdr:colOff>101600</xdr:colOff>
      <xdr:row>37</xdr:row>
      <xdr:rowOff>66681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83208</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08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163841</xdr:rowOff>
    </xdr:from>
    <xdr:to>
      <xdr:col>36</xdr:col>
      <xdr:colOff>165100</xdr:colOff>
      <xdr:row>37</xdr:row>
      <xdr:rowOff>93991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110518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111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98454</xdr:rowOff>
    </xdr:from>
    <xdr:to>
      <xdr:col>55</xdr:col>
      <xdr:colOff>50800</xdr:colOff>
      <xdr:row>38</xdr:row>
      <xdr:rowOff>28604</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44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13381</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357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110400</xdr:rowOff>
    </xdr:from>
    <xdr:to>
      <xdr:col>50</xdr:col>
      <xdr:colOff>165100</xdr:colOff>
      <xdr:row>36</xdr:row>
      <xdr:rowOff>40550</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1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31677</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203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68629</xdr:rowOff>
    </xdr:from>
    <xdr:to>
      <xdr:col>46</xdr:col>
      <xdr:colOff>38100</xdr:colOff>
      <xdr:row>37</xdr:row>
      <xdr:rowOff>170228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41227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161356</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505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87185</xdr:rowOff>
    </xdr:from>
    <xdr:to>
      <xdr:col>41</xdr:col>
      <xdr:colOff>101600</xdr:colOff>
      <xdr:row>38</xdr:row>
      <xdr:rowOff>17335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43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8462</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52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93030</xdr:rowOff>
    </xdr:from>
    <xdr:to>
      <xdr:col>36</xdr:col>
      <xdr:colOff>165100</xdr:colOff>
      <xdr:row>38</xdr:row>
      <xdr:rowOff>23180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43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14307</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529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144434</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160762</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5642</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168156</xdr:rowOff>
    </xdr:from>
    <xdr:to>
      <xdr:col>54</xdr:col>
      <xdr:colOff>189865</xdr:colOff>
      <xdr:row>59</xdr:row>
      <xdr:rowOff>85833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40656"/>
          <a:ext cx="1270" cy="1460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89660</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2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85833</xdr:rowOff>
    </xdr:from>
    <xdr:to>
      <xdr:col>55</xdr:col>
      <xdr:colOff>88900</xdr:colOff>
      <xdr:row>59</xdr:row>
      <xdr:rowOff>85833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20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114833</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158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4,512,865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168156</xdr:rowOff>
    </xdr:from>
    <xdr:to>
      <xdr:col>55</xdr:col>
      <xdr:colOff>88900</xdr:colOff>
      <xdr:row>50</xdr:row>
      <xdr:rowOff>168156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4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111389</xdr:rowOff>
    </xdr:from>
    <xdr:to>
      <xdr:col>55</xdr:col>
      <xdr:colOff>0</xdr:colOff>
      <xdr:row>58</xdr:row>
      <xdr:rowOff>121705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10055489"/>
          <a:ext cx="838200" cy="10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79512</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10023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101085</xdr:rowOff>
    </xdr:from>
    <xdr:to>
      <xdr:col>55</xdr:col>
      <xdr:colOff>50800</xdr:colOff>
      <xdr:row>59</xdr:row>
      <xdr:rowOff>31235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1004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100519</xdr:rowOff>
    </xdr:from>
    <xdr:to>
      <xdr:col>50</xdr:col>
      <xdr:colOff>114300</xdr:colOff>
      <xdr:row>58</xdr:row>
      <xdr:rowOff>111389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10044619"/>
          <a:ext cx="889000" cy="10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110992</xdr:rowOff>
    </xdr:from>
    <xdr:to>
      <xdr:col>50</xdr:col>
      <xdr:colOff>165100</xdr:colOff>
      <xdr:row>59</xdr:row>
      <xdr:rowOff>41142</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1005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32269</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1014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66865</xdr:rowOff>
    </xdr:from>
    <xdr:to>
      <xdr:col>45</xdr:col>
      <xdr:colOff>177800</xdr:colOff>
      <xdr:row>58</xdr:row>
      <xdr:rowOff>100519</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10010965"/>
          <a:ext cx="889000" cy="33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116026</xdr:rowOff>
    </xdr:from>
    <xdr:to>
      <xdr:col>46</xdr:col>
      <xdr:colOff>38100</xdr:colOff>
      <xdr:row>59</xdr:row>
      <xdr:rowOff>46176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1006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37303</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10152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66865</xdr:rowOff>
    </xdr:from>
    <xdr:to>
      <xdr:col>41</xdr:col>
      <xdr:colOff>50800</xdr:colOff>
      <xdr:row>58</xdr:row>
      <xdr:rowOff>127032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10010965"/>
          <a:ext cx="889000" cy="6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124909</xdr:rowOff>
    </xdr:from>
    <xdr:to>
      <xdr:col>41</xdr:col>
      <xdr:colOff>101600</xdr:colOff>
      <xdr:row>59</xdr:row>
      <xdr:rowOff>55059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10069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46186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10161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115901</xdr:rowOff>
    </xdr:from>
    <xdr:to>
      <xdr:col>36</xdr:col>
      <xdr:colOff>165100</xdr:colOff>
      <xdr:row>59</xdr:row>
      <xdr:rowOff>46051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1006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37178</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10152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70905</xdr:rowOff>
    </xdr:from>
    <xdr:to>
      <xdr:col>55</xdr:col>
      <xdr:colOff>50800</xdr:colOff>
      <xdr:row>59</xdr:row>
      <xdr:rowOff>1055</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1001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93782</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866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60589</xdr:rowOff>
    </xdr:from>
    <xdr:to>
      <xdr:col>50</xdr:col>
      <xdr:colOff>165100</xdr:colOff>
      <xdr:row>58</xdr:row>
      <xdr:rowOff>162189</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1000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7266</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77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49719</xdr:rowOff>
    </xdr:from>
    <xdr:to>
      <xdr:col>46</xdr:col>
      <xdr:colOff>38100</xdr:colOff>
      <xdr:row>58</xdr:row>
      <xdr:rowOff>151319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167846</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769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16065</xdr:rowOff>
    </xdr:from>
    <xdr:to>
      <xdr:col>41</xdr:col>
      <xdr:colOff>101600</xdr:colOff>
      <xdr:row>58</xdr:row>
      <xdr:rowOff>117665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6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134192</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735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76232</xdr:rowOff>
    </xdr:from>
    <xdr:to>
      <xdr:col>36</xdr:col>
      <xdr:colOff>165100</xdr:colOff>
      <xdr:row>59</xdr:row>
      <xdr:rowOff>6382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1002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22909</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79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144443</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317393"/>
          <a:ext cx="1270" cy="1195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91120</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0926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144443</xdr:rowOff>
    </xdr:from>
    <xdr:to>
      <xdr:col>55</xdr:col>
      <xdr:colOff>88900</xdr:colOff>
      <xdr:row>71</xdr:row>
      <xdr:rowOff>144443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3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24419</xdr:rowOff>
    </xdr:from>
    <xdr:to>
      <xdr:col>55</xdr:col>
      <xdr:colOff>0</xdr:colOff>
      <xdr:row>78</xdr:row>
      <xdr:rowOff>39187</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397519"/>
          <a:ext cx="838200" cy="1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3895</xdr:rowOff>
    </xdr:from>
    <xdr:ext cx="599010"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376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25468</xdr:rowOff>
    </xdr:from>
    <xdr:to>
      <xdr:col>55</xdr:col>
      <xdr:colOff>50800</xdr:colOff>
      <xdr:row>78</xdr:row>
      <xdr:rowOff>127068</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9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24419</xdr:rowOff>
    </xdr:from>
    <xdr:to>
      <xdr:col>50</xdr:col>
      <xdr:colOff>114300</xdr:colOff>
      <xdr:row>78</xdr:row>
      <xdr:rowOff>49550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397519"/>
          <a:ext cx="889000" cy="2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35424</xdr:rowOff>
    </xdr:from>
    <xdr:to>
      <xdr:col>50</xdr:col>
      <xdr:colOff>165100</xdr:colOff>
      <xdr:row>78</xdr:row>
      <xdr:rowOff>137024</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40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128151</xdr:rowOff>
    </xdr:from>
    <xdr:ext cx="59901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39795" y="13501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4992</xdr:rowOff>
    </xdr:from>
    <xdr:to>
      <xdr:col>45</xdr:col>
      <xdr:colOff>177800</xdr:colOff>
      <xdr:row>78</xdr:row>
      <xdr:rowOff>49550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3378092"/>
          <a:ext cx="889000" cy="4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32959</xdr:rowOff>
    </xdr:from>
    <xdr:to>
      <xdr:col>46</xdr:col>
      <xdr:colOff>38100</xdr:colOff>
      <xdr:row>78</xdr:row>
      <xdr:rowOff>134559</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40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125686</xdr:rowOff>
    </xdr:from>
    <xdr:ext cx="59901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50795" y="13498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4992</xdr:rowOff>
    </xdr:from>
    <xdr:to>
      <xdr:col>41</xdr:col>
      <xdr:colOff>50800</xdr:colOff>
      <xdr:row>78</xdr:row>
      <xdr:rowOff>109993</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972300" y="13378092"/>
          <a:ext cx="889000" cy="105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37295</xdr:rowOff>
    </xdr:from>
    <xdr:to>
      <xdr:col>41</xdr:col>
      <xdr:colOff>101600</xdr:colOff>
      <xdr:row>78</xdr:row>
      <xdr:rowOff>138895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41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130022</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61795" y="13503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32593</xdr:rowOff>
    </xdr:from>
    <xdr:to>
      <xdr:col>36</xdr:col>
      <xdr:colOff>165100</xdr:colOff>
      <xdr:row>78</xdr:row>
      <xdr:rowOff>134193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405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150720</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672795" y="13180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159837</xdr:rowOff>
    </xdr:from>
    <xdr:to>
      <xdr:col>55</xdr:col>
      <xdr:colOff>50800</xdr:colOff>
      <xdr:row>78</xdr:row>
      <xdr:rowOff>89987</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361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119214</xdr:rowOff>
    </xdr:from>
    <xdr:ext cx="599010"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14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145069</xdr:rowOff>
    </xdr:from>
    <xdr:to>
      <xdr:col>50</xdr:col>
      <xdr:colOff>165100</xdr:colOff>
      <xdr:row>78</xdr:row>
      <xdr:rowOff>75219</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34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91746</xdr:rowOff>
    </xdr:from>
    <xdr:ext cx="59901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39795" y="1312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170200</xdr:rowOff>
    </xdr:from>
    <xdr:to>
      <xdr:col>46</xdr:col>
      <xdr:colOff>38100</xdr:colOff>
      <xdr:row>78</xdr:row>
      <xdr:rowOff>100350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37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116877</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50795" y="1314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125642</xdr:rowOff>
    </xdr:from>
    <xdr:to>
      <xdr:col>41</xdr:col>
      <xdr:colOff>101600</xdr:colOff>
      <xdr:row>78</xdr:row>
      <xdr:rowOff>55792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3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72319</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61795" y="13102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59193</xdr:rowOff>
    </xdr:from>
    <xdr:to>
      <xdr:col>36</xdr:col>
      <xdr:colOff>165100</xdr:colOff>
      <xdr:row>78</xdr:row>
      <xdr:rowOff>160793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43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151920</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525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86506</xdr:rowOff>
    </xdr:from>
    <xdr:to>
      <xdr:col>54</xdr:col>
      <xdr:colOff>189865</xdr:colOff>
      <xdr:row>98</xdr:row>
      <xdr:rowOff>132533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688456"/>
          <a:ext cx="1270" cy="1246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136360</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132533</xdr:rowOff>
    </xdr:from>
    <xdr:to>
      <xdr:col>55</xdr:col>
      <xdr:colOff>88900</xdr:colOff>
      <xdr:row>98</xdr:row>
      <xdr:rowOff>132533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33183</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463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86506</xdr:rowOff>
    </xdr:from>
    <xdr:to>
      <xdr:col>55</xdr:col>
      <xdr:colOff>88900</xdr:colOff>
      <xdr:row>91</xdr:row>
      <xdr:rowOff>86506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68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33596</xdr:rowOff>
    </xdr:from>
    <xdr:to>
      <xdr:col>55</xdr:col>
      <xdr:colOff>0</xdr:colOff>
      <xdr:row>98</xdr:row>
      <xdr:rowOff>76138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639300" y="16835696"/>
          <a:ext cx="838200" cy="42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25990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6566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3113</xdr:rowOff>
    </xdr:from>
    <xdr:to>
      <xdr:col>55</xdr:col>
      <xdr:colOff>50800</xdr:colOff>
      <xdr:row>98</xdr:row>
      <xdr:rowOff>104713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33596</xdr:rowOff>
    </xdr:from>
    <xdr:to>
      <xdr:col>50</xdr:col>
      <xdr:colOff>114300</xdr:colOff>
      <xdr:row>98</xdr:row>
      <xdr:rowOff>45944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835696"/>
          <a:ext cx="889000" cy="12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237</xdr:rowOff>
    </xdr:from>
    <xdr:to>
      <xdr:col>50</xdr:col>
      <xdr:colOff>165100</xdr:colOff>
      <xdr:row>98</xdr:row>
      <xdr:rowOff>101837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0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92964</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895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2842</xdr:rowOff>
    </xdr:from>
    <xdr:to>
      <xdr:col>45</xdr:col>
      <xdr:colOff>177800</xdr:colOff>
      <xdr:row>98</xdr:row>
      <xdr:rowOff>45944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7861300" y="16804942"/>
          <a:ext cx="889000" cy="4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11137</xdr:rowOff>
    </xdr:from>
    <xdr:to>
      <xdr:col>46</xdr:col>
      <xdr:colOff>38100</xdr:colOff>
      <xdr:row>98</xdr:row>
      <xdr:rowOff>112737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103864</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905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158634</xdr:rowOff>
    </xdr:from>
    <xdr:to>
      <xdr:col>41</xdr:col>
      <xdr:colOff>50800</xdr:colOff>
      <xdr:row>98</xdr:row>
      <xdr:rowOff>2842</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789284"/>
          <a:ext cx="889000" cy="15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18607</xdr:rowOff>
    </xdr:from>
    <xdr:to>
      <xdr:col>41</xdr:col>
      <xdr:colOff>101600</xdr:colOff>
      <xdr:row>98</xdr:row>
      <xdr:rowOff>120207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111334</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913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12579</xdr:rowOff>
    </xdr:from>
    <xdr:to>
      <xdr:col>36</xdr:col>
      <xdr:colOff>165100</xdr:colOff>
      <xdr:row>98</xdr:row>
      <xdr:rowOff>114179</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105306</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90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25338</xdr:rowOff>
    </xdr:from>
    <xdr:to>
      <xdr:col>55</xdr:col>
      <xdr:colOff>50800</xdr:colOff>
      <xdr:row>98</xdr:row>
      <xdr:rowOff>126938</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82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152991</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783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154246</xdr:rowOff>
    </xdr:from>
    <xdr:to>
      <xdr:col>50</xdr:col>
      <xdr:colOff>165100</xdr:colOff>
      <xdr:row>98</xdr:row>
      <xdr:rowOff>84396</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78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100923</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56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166594</xdr:rowOff>
    </xdr:from>
    <xdr:to>
      <xdr:col>46</xdr:col>
      <xdr:colOff>38100</xdr:colOff>
      <xdr:row>98</xdr:row>
      <xdr:rowOff>96744</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79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113271</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50795" y="16572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123492</xdr:rowOff>
    </xdr:from>
    <xdr:to>
      <xdr:col>41</xdr:col>
      <xdr:colOff>101600</xdr:colOff>
      <xdr:row>98</xdr:row>
      <xdr:rowOff>53642</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75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70169</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61795" y="1652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107834</xdr:rowOff>
    </xdr:from>
    <xdr:to>
      <xdr:col>36</xdr:col>
      <xdr:colOff>165100</xdr:colOff>
      <xdr:row>98</xdr:row>
      <xdr:rowOff>37984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73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54511</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513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9288</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324238"/>
          <a:ext cx="1269" cy="1330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145772</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608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127415</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99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9288</xdr:rowOff>
    </xdr:from>
    <xdr:to>
      <xdr:col>86</xdr:col>
      <xdr:colOff>25400</xdr:colOff>
      <xdr:row>31</xdr:row>
      <xdr:rowOff>9288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32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69515</xdr:rowOff>
    </xdr:from>
    <xdr:to>
      <xdr:col>85</xdr:col>
      <xdr:colOff>127000</xdr:colOff>
      <xdr:row>38</xdr:row>
      <xdr:rowOff>69760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481300" y="6584615"/>
          <a:ext cx="838200" cy="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18773</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533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40346</xdr:rowOff>
    </xdr:from>
    <xdr:to>
      <xdr:col>85</xdr:col>
      <xdr:colOff>177800</xdr:colOff>
      <xdr:row>38</xdr:row>
      <xdr:rowOff>141946</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5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63258</xdr:rowOff>
    </xdr:from>
    <xdr:to>
      <xdr:col>81</xdr:col>
      <xdr:colOff>50800</xdr:colOff>
      <xdr:row>38</xdr:row>
      <xdr:rowOff>69515</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4592300" y="6578358"/>
          <a:ext cx="889000" cy="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29816</xdr:rowOff>
    </xdr:from>
    <xdr:to>
      <xdr:col>81</xdr:col>
      <xdr:colOff>101600</xdr:colOff>
      <xdr:row>38</xdr:row>
      <xdr:rowOff>131416</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4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122543</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63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63258</xdr:rowOff>
    </xdr:from>
    <xdr:to>
      <xdr:col>76</xdr:col>
      <xdr:colOff>114300</xdr:colOff>
      <xdr:row>38</xdr:row>
      <xdr:rowOff>131559</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3703300" y="6578358"/>
          <a:ext cx="889000" cy="68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48328</xdr:rowOff>
    </xdr:from>
    <xdr:to>
      <xdr:col>76</xdr:col>
      <xdr:colOff>165100</xdr:colOff>
      <xdr:row>38</xdr:row>
      <xdr:rowOff>149928</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141055</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65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116508</xdr:rowOff>
    </xdr:from>
    <xdr:to>
      <xdr:col>71</xdr:col>
      <xdr:colOff>177800</xdr:colOff>
      <xdr:row>38</xdr:row>
      <xdr:rowOff>131559</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814300" y="6631608"/>
          <a:ext cx="889000" cy="15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51519</xdr:rowOff>
    </xdr:from>
    <xdr:to>
      <xdr:col>72</xdr:col>
      <xdr:colOff>38100</xdr:colOff>
      <xdr:row>38</xdr:row>
      <xdr:rowOff>153119</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6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169646</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34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53959</xdr:rowOff>
    </xdr:from>
    <xdr:to>
      <xdr:col>67</xdr:col>
      <xdr:colOff>101600</xdr:colOff>
      <xdr:row>38</xdr:row>
      <xdr:rowOff>155559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635</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34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18960</xdr:rowOff>
    </xdr:from>
    <xdr:to>
      <xdr:col>85</xdr:col>
      <xdr:colOff>177800</xdr:colOff>
      <xdr:row>38</xdr:row>
      <xdr:rowOff>120560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53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149787</xdr:rowOff>
    </xdr:from>
    <xdr:ext cx="534377"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3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18715</xdr:rowOff>
    </xdr:from>
    <xdr:to>
      <xdr:col>81</xdr:col>
      <xdr:colOff>101600</xdr:colOff>
      <xdr:row>38</xdr:row>
      <xdr:rowOff>120315</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53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136842</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14111" y="6309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12458</xdr:rowOff>
    </xdr:from>
    <xdr:to>
      <xdr:col>76</xdr:col>
      <xdr:colOff>165100</xdr:colOff>
      <xdr:row>38</xdr:row>
      <xdr:rowOff>114058</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52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130586</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25111" y="630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80759</xdr:rowOff>
    </xdr:from>
    <xdr:to>
      <xdr:col>72</xdr:col>
      <xdr:colOff>38100</xdr:colOff>
      <xdr:row>39</xdr:row>
      <xdr:rowOff>10909</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59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2036</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688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65708</xdr:rowOff>
    </xdr:from>
    <xdr:to>
      <xdr:col>67</xdr:col>
      <xdr:colOff>101600</xdr:colOff>
      <xdr:row>38</xdr:row>
      <xdr:rowOff>167308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58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158435</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47111" y="667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a:extLst>
            <a:ext uri="{FF2B5EF4-FFF2-40B4-BE49-F238E27FC236}">
              <a16:creationId xmlns:a16="http://schemas.microsoft.com/office/drawing/2014/main" id="{00000000-0008-0000-0600-00002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a:extLst>
            <a:ext uri="{FF2B5EF4-FFF2-40B4-BE49-F238E27FC236}">
              <a16:creationId xmlns:a16="http://schemas.microsoft.com/office/drawing/2014/main" id="{00000000-0008-0000-0600-00002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a:extLst>
            <a:ext uri="{FF2B5EF4-FFF2-40B4-BE49-F238E27FC236}">
              <a16:creationId xmlns:a16="http://schemas.microsoft.com/office/drawing/2014/main" id="{00000000-0008-0000-0600-00003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a:extLst>
            <a:ext uri="{FF2B5EF4-FFF2-40B4-BE49-F238E27FC236}">
              <a16:creationId xmlns:a16="http://schemas.microsoft.com/office/drawing/2014/main" id="{00000000-0008-0000-0600-00004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107408</xdr:rowOff>
    </xdr:from>
    <xdr:to>
      <xdr:col>85</xdr:col>
      <xdr:colOff>126364</xdr:colOff>
      <xdr:row>79</xdr:row>
      <xdr:rowOff>44450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08908"/>
          <a:ext cx="1269" cy="14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54085</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8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107408</xdr:rowOff>
    </xdr:from>
    <xdr:to>
      <xdr:col>86</xdr:col>
      <xdr:colOff>25400</xdr:colOff>
      <xdr:row>70</xdr:row>
      <xdr:rowOff>107408</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08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151515</xdr:rowOff>
    </xdr:from>
    <xdr:to>
      <xdr:col>85</xdr:col>
      <xdr:colOff>127000</xdr:colOff>
      <xdr:row>78</xdr:row>
      <xdr:rowOff>10195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353165"/>
          <a:ext cx="838200" cy="30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74083</xdr:rowOff>
    </xdr:from>
    <xdr:ext cx="599010"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1042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51206</xdr:rowOff>
    </xdr:from>
    <xdr:to>
      <xdr:col>85</xdr:col>
      <xdr:colOff>177800</xdr:colOff>
      <xdr:row>77</xdr:row>
      <xdr:rowOff>152806</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25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10195</xdr:rowOff>
    </xdr:from>
    <xdr:to>
      <xdr:col>81</xdr:col>
      <xdr:colOff>50800</xdr:colOff>
      <xdr:row>78</xdr:row>
      <xdr:rowOff>25586</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592300" y="13383295"/>
          <a:ext cx="889000" cy="1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46146</xdr:rowOff>
    </xdr:from>
    <xdr:to>
      <xdr:col>81</xdr:col>
      <xdr:colOff>101600</xdr:colOff>
      <xdr:row>77</xdr:row>
      <xdr:rowOff>147746</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2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164273</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181795" y="13023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25586</xdr:rowOff>
    </xdr:from>
    <xdr:to>
      <xdr:col>76</xdr:col>
      <xdr:colOff>114300</xdr:colOff>
      <xdr:row>78</xdr:row>
      <xdr:rowOff>60911</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3398686"/>
          <a:ext cx="889000" cy="3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20817</xdr:rowOff>
    </xdr:from>
    <xdr:to>
      <xdr:col>76</xdr:col>
      <xdr:colOff>165100</xdr:colOff>
      <xdr:row>77</xdr:row>
      <xdr:rowOff>122417</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138944</xdr:rowOff>
    </xdr:from>
    <xdr:ext cx="59901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292795" y="12997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60911</xdr:rowOff>
    </xdr:from>
    <xdr:to>
      <xdr:col>71</xdr:col>
      <xdr:colOff>177800</xdr:colOff>
      <xdr:row>78</xdr:row>
      <xdr:rowOff>90954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2814300" y="13434011"/>
          <a:ext cx="889000" cy="3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42956</xdr:rowOff>
    </xdr:from>
    <xdr:to>
      <xdr:col>72</xdr:col>
      <xdr:colOff>38100</xdr:colOff>
      <xdr:row>77</xdr:row>
      <xdr:rowOff>144556</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161083</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03795" y="1301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32449</xdr:rowOff>
    </xdr:from>
    <xdr:to>
      <xdr:col>67</xdr:col>
      <xdr:colOff>101600</xdr:colOff>
      <xdr:row>77</xdr:row>
      <xdr:rowOff>134049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150576</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14795" y="130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100715</xdr:rowOff>
    </xdr:from>
    <xdr:to>
      <xdr:col>85</xdr:col>
      <xdr:colOff>177800</xdr:colOff>
      <xdr:row>78</xdr:row>
      <xdr:rowOff>30865</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30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79142</xdr:rowOff>
    </xdr:from>
    <xdr:ext cx="599010"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280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130845</xdr:rowOff>
    </xdr:from>
    <xdr:to>
      <xdr:col>81</xdr:col>
      <xdr:colOff>101600</xdr:colOff>
      <xdr:row>78</xdr:row>
      <xdr:rowOff>60995</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33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52122</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181795" y="13425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146236</xdr:rowOff>
    </xdr:from>
    <xdr:to>
      <xdr:col>76</xdr:col>
      <xdr:colOff>165100</xdr:colOff>
      <xdr:row>78</xdr:row>
      <xdr:rowOff>76386</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34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67513</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44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10111</xdr:rowOff>
    </xdr:from>
    <xdr:to>
      <xdr:col>72</xdr:col>
      <xdr:colOff>38100</xdr:colOff>
      <xdr:row>78</xdr:row>
      <xdr:rowOff>111711</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38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102838</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47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40154</xdr:rowOff>
    </xdr:from>
    <xdr:to>
      <xdr:col>67</xdr:col>
      <xdr:colOff>101600</xdr:colOff>
      <xdr:row>78</xdr:row>
      <xdr:rowOff>141754</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41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132881</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50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158096</xdr:rowOff>
    </xdr:from>
    <xdr:to>
      <xdr:col>85</xdr:col>
      <xdr:colOff>126364</xdr:colOff>
      <xdr:row>99</xdr:row>
      <xdr:rowOff>40966</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588596"/>
          <a:ext cx="1269" cy="1425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44793</xdr:rowOff>
    </xdr:from>
    <xdr:ext cx="469744"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7018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40966</xdr:rowOff>
    </xdr:from>
    <xdr:to>
      <xdr:col>86</xdr:col>
      <xdr:colOff>25400</xdr:colOff>
      <xdr:row>99</xdr:row>
      <xdr:rowOff>40966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701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104773</xdr:rowOff>
    </xdr:from>
    <xdr:ext cx="690189"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3638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1,875,858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158096</xdr:rowOff>
    </xdr:from>
    <xdr:to>
      <xdr:col>86</xdr:col>
      <xdr:colOff>25400</xdr:colOff>
      <xdr:row>90</xdr:row>
      <xdr:rowOff>158096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58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44887</xdr:rowOff>
    </xdr:from>
    <xdr:to>
      <xdr:col>85</xdr:col>
      <xdr:colOff>127000</xdr:colOff>
      <xdr:row>98</xdr:row>
      <xdr:rowOff>129054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5481300" y="16846987"/>
          <a:ext cx="838200" cy="84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16296</xdr:rowOff>
    </xdr:from>
    <xdr:ext cx="599010"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6469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164869</xdr:rowOff>
    </xdr:from>
    <xdr:to>
      <xdr:col>85</xdr:col>
      <xdr:colOff>177800</xdr:colOff>
      <xdr:row>98</xdr:row>
      <xdr:rowOff>95019</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79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129054</xdr:rowOff>
    </xdr:from>
    <xdr:to>
      <xdr:col>81</xdr:col>
      <xdr:colOff>50800</xdr:colOff>
      <xdr:row>99</xdr:row>
      <xdr:rowOff>21363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4592300" y="16931154"/>
          <a:ext cx="889000" cy="6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107466</xdr:rowOff>
    </xdr:from>
    <xdr:to>
      <xdr:col>81</xdr:col>
      <xdr:colOff>101600</xdr:colOff>
      <xdr:row>99</xdr:row>
      <xdr:rowOff>37616</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90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28743</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700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112864</xdr:rowOff>
    </xdr:from>
    <xdr:to>
      <xdr:col>76</xdr:col>
      <xdr:colOff>114300</xdr:colOff>
      <xdr:row>99</xdr:row>
      <xdr:rowOff>21363</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3703300" y="16914964"/>
          <a:ext cx="889000" cy="7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99589</xdr:rowOff>
    </xdr:from>
    <xdr:to>
      <xdr:col>76</xdr:col>
      <xdr:colOff>165100</xdr:colOff>
      <xdr:row>99</xdr:row>
      <xdr:rowOff>29739</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90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46266</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67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112864</xdr:rowOff>
    </xdr:from>
    <xdr:to>
      <xdr:col>71</xdr:col>
      <xdr:colOff>177800</xdr:colOff>
      <xdr:row>98</xdr:row>
      <xdr:rowOff>150302</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2814300" y="16914964"/>
          <a:ext cx="889000" cy="37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100044</xdr:rowOff>
    </xdr:from>
    <xdr:to>
      <xdr:col>72</xdr:col>
      <xdr:colOff>38100</xdr:colOff>
      <xdr:row>99</xdr:row>
      <xdr:rowOff>30194</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9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21321</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99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110576</xdr:rowOff>
    </xdr:from>
    <xdr:to>
      <xdr:col>67</xdr:col>
      <xdr:colOff>101600</xdr:colOff>
      <xdr:row>99</xdr:row>
      <xdr:rowOff>40726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31853</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47111" y="1700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165537</xdr:rowOff>
    </xdr:from>
    <xdr:to>
      <xdr:col>85</xdr:col>
      <xdr:colOff>177800</xdr:colOff>
      <xdr:row>98</xdr:row>
      <xdr:rowOff>95687</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79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143964</xdr:rowOff>
    </xdr:from>
    <xdr:ext cx="599010"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774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78254</xdr:rowOff>
    </xdr:from>
    <xdr:to>
      <xdr:col>81</xdr:col>
      <xdr:colOff>101600</xdr:colOff>
      <xdr:row>99</xdr:row>
      <xdr:rowOff>8404</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88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24931</xdr:rowOff>
    </xdr:from>
    <xdr:ext cx="59901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181795" y="16655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142013</xdr:rowOff>
    </xdr:from>
    <xdr:to>
      <xdr:col>76</xdr:col>
      <xdr:colOff>165100</xdr:colOff>
      <xdr:row>99</xdr:row>
      <xdr:rowOff>72163</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94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63290</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703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62064</xdr:rowOff>
    </xdr:from>
    <xdr:to>
      <xdr:col>72</xdr:col>
      <xdr:colOff>38100</xdr:colOff>
      <xdr:row>98</xdr:row>
      <xdr:rowOff>163664</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86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8741</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03795" y="1663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99502</xdr:rowOff>
    </xdr:from>
    <xdr:to>
      <xdr:col>67</xdr:col>
      <xdr:colOff>101600</xdr:colOff>
      <xdr:row>99</xdr:row>
      <xdr:rowOff>29652</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90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46179</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67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58585</xdr:rowOff>
    </xdr:from>
    <xdr:to>
      <xdr:col>116</xdr:col>
      <xdr:colOff>62864</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373535"/>
          <a:ext cx="1269" cy="1357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5262</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4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58585</xdr:rowOff>
    </xdr:from>
    <xdr:to>
      <xdr:col>116</xdr:col>
      <xdr:colOff>152400</xdr:colOff>
      <xdr:row>31</xdr:row>
      <xdr:rowOff>58585</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373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135247</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78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112370</xdr:rowOff>
    </xdr:from>
    <xdr:to>
      <xdr:col>116</xdr:col>
      <xdr:colOff>114300</xdr:colOff>
      <xdr:row>39</xdr:row>
      <xdr:rowOff>42520</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62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98654</xdr:rowOff>
    </xdr:from>
    <xdr:to>
      <xdr:col>112</xdr:col>
      <xdr:colOff>38100</xdr:colOff>
      <xdr:row>39</xdr:row>
      <xdr:rowOff>28804</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6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45331</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38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93967</xdr:rowOff>
    </xdr:from>
    <xdr:to>
      <xdr:col>107</xdr:col>
      <xdr:colOff>101600</xdr:colOff>
      <xdr:row>39</xdr:row>
      <xdr:rowOff>24117</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6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40644</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38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77470</xdr:rowOff>
    </xdr:from>
    <xdr:to>
      <xdr:col>102</xdr:col>
      <xdr:colOff>165100</xdr:colOff>
      <xdr:row>39</xdr:row>
      <xdr:rowOff>7620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24147</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367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140564</xdr:rowOff>
    </xdr:from>
    <xdr:to>
      <xdr:col>98</xdr:col>
      <xdr:colOff>38100</xdr:colOff>
      <xdr:row>39</xdr:row>
      <xdr:rowOff>70714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65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87241</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430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90797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6058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57665</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801615"/>
          <a:ext cx="1269" cy="1412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112977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2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4342</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76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57665</xdr:rowOff>
    </xdr:from>
    <xdr:to>
      <xdr:col>116</xdr:col>
      <xdr:colOff>152400</xdr:colOff>
      <xdr:row>51</xdr:row>
      <xdr:rowOff>57665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80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73994</xdr:rowOff>
    </xdr:from>
    <xdr:to>
      <xdr:col>116</xdr:col>
      <xdr:colOff>63500</xdr:colOff>
      <xdr:row>59</xdr:row>
      <xdr:rowOff>85173</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10189544"/>
          <a:ext cx="838200" cy="11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30428</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74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7551</xdr:rowOff>
    </xdr:from>
    <xdr:to>
      <xdr:col>116</xdr:col>
      <xdr:colOff>114300</xdr:colOff>
      <xdr:row>59</xdr:row>
      <xdr:rowOff>109151</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66559</xdr:rowOff>
    </xdr:from>
    <xdr:to>
      <xdr:col>111</xdr:col>
      <xdr:colOff>177800</xdr:colOff>
      <xdr:row>59</xdr:row>
      <xdr:rowOff>85173</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182109"/>
          <a:ext cx="889000" cy="1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147444</xdr:rowOff>
    </xdr:from>
    <xdr:to>
      <xdr:col>112</xdr:col>
      <xdr:colOff>38100</xdr:colOff>
      <xdr:row>59</xdr:row>
      <xdr:rowOff>77594</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9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94121</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6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66559</xdr:rowOff>
    </xdr:from>
    <xdr:to>
      <xdr:col>107</xdr:col>
      <xdr:colOff>50800</xdr:colOff>
      <xdr:row>59</xdr:row>
      <xdr:rowOff>67288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10182109"/>
          <a:ext cx="889000" cy="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156870</xdr:rowOff>
    </xdr:from>
    <xdr:to>
      <xdr:col>107</xdr:col>
      <xdr:colOff>101600</xdr:colOff>
      <xdr:row>59</xdr:row>
      <xdr:rowOff>87020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1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103547</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7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67288</xdr:rowOff>
    </xdr:from>
    <xdr:to>
      <xdr:col>102</xdr:col>
      <xdr:colOff>114300</xdr:colOff>
      <xdr:row>59</xdr:row>
      <xdr:rowOff>79720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10182838"/>
          <a:ext cx="889000" cy="1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7257</xdr:rowOff>
    </xdr:from>
    <xdr:to>
      <xdr:col>102</xdr:col>
      <xdr:colOff>165100</xdr:colOff>
      <xdr:row>59</xdr:row>
      <xdr:rowOff>108857</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12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125384</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9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11426</xdr:rowOff>
    </xdr:from>
    <xdr:to>
      <xdr:col>98</xdr:col>
      <xdr:colOff>38100</xdr:colOff>
      <xdr:row>59</xdr:row>
      <xdr:rowOff>113026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12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129553</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902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23194</xdr:rowOff>
    </xdr:from>
    <xdr:to>
      <xdr:col>116</xdr:col>
      <xdr:colOff>114300</xdr:colOff>
      <xdr:row>59</xdr:row>
      <xdr:rowOff>124794</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3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157428</xdr:rowOff>
    </xdr:from>
    <xdr:ext cx="469744"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10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34373</xdr:rowOff>
    </xdr:from>
    <xdr:to>
      <xdr:col>112</xdr:col>
      <xdr:colOff>38100</xdr:colOff>
      <xdr:row>59</xdr:row>
      <xdr:rowOff>135973</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4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127100</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10242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15759</xdr:rowOff>
    </xdr:from>
    <xdr:to>
      <xdr:col>107</xdr:col>
      <xdr:colOff>101600</xdr:colOff>
      <xdr:row>59</xdr:row>
      <xdr:rowOff>117359</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3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108486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1022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16488</xdr:rowOff>
    </xdr:from>
    <xdr:to>
      <xdr:col>102</xdr:col>
      <xdr:colOff>165100</xdr:colOff>
      <xdr:row>59</xdr:row>
      <xdr:rowOff>118088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3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109215</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10224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28920</xdr:rowOff>
    </xdr:from>
    <xdr:to>
      <xdr:col>98</xdr:col>
      <xdr:colOff>38100</xdr:colOff>
      <xdr:row>59</xdr:row>
      <xdr:rowOff>130520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4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121647</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1023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67</xdr:row>
      <xdr:rowOff>54627</xdr:rowOff>
    </xdr:from>
    <xdr:ext cx="685572"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02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134638</xdr:rowOff>
    </xdr:from>
    <xdr:to>
      <xdr:col>116</xdr:col>
      <xdr:colOff>62864</xdr:colOff>
      <xdr:row>78</xdr:row>
      <xdr:rowOff>152515</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136138"/>
          <a:ext cx="1269" cy="1389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156342</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52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152515</xdr:rowOff>
    </xdr:from>
    <xdr:to>
      <xdr:col>116</xdr:col>
      <xdr:colOff>152400</xdr:colOff>
      <xdr:row>78</xdr:row>
      <xdr:rowOff>152515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52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81315</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91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134638</xdr:rowOff>
    </xdr:from>
    <xdr:to>
      <xdr:col>116</xdr:col>
      <xdr:colOff>152400</xdr:colOff>
      <xdr:row>70</xdr:row>
      <xdr:rowOff>134638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13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136542</xdr:rowOff>
    </xdr:from>
    <xdr:to>
      <xdr:col>116</xdr:col>
      <xdr:colOff>63500</xdr:colOff>
      <xdr:row>77</xdr:row>
      <xdr:rowOff>143383</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1323300" y="13338192"/>
          <a:ext cx="838200" cy="6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108619</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31388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85742</xdr:rowOff>
    </xdr:from>
    <xdr:to>
      <xdr:col>116</xdr:col>
      <xdr:colOff>114300</xdr:colOff>
      <xdr:row>78</xdr:row>
      <xdr:rowOff>15892</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28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136542</xdr:rowOff>
    </xdr:from>
    <xdr:to>
      <xdr:col>111</xdr:col>
      <xdr:colOff>177800</xdr:colOff>
      <xdr:row>77</xdr:row>
      <xdr:rowOff>157349</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3338192"/>
          <a:ext cx="889000" cy="2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100564</xdr:rowOff>
    </xdr:from>
    <xdr:to>
      <xdr:col>112</xdr:col>
      <xdr:colOff>38100</xdr:colOff>
      <xdr:row>78</xdr:row>
      <xdr:rowOff>30714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78</xdr:row>
      <xdr:rowOff>21841</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3394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157349</xdr:rowOff>
    </xdr:from>
    <xdr:to>
      <xdr:col>107</xdr:col>
      <xdr:colOff>50800</xdr:colOff>
      <xdr:row>78</xdr:row>
      <xdr:rowOff>9353</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3358999"/>
          <a:ext cx="889000" cy="2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101749</xdr:rowOff>
    </xdr:from>
    <xdr:to>
      <xdr:col>107</xdr:col>
      <xdr:colOff>101600</xdr:colOff>
      <xdr:row>78</xdr:row>
      <xdr:rowOff>31899</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30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48426</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3078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9353</xdr:rowOff>
    </xdr:from>
    <xdr:to>
      <xdr:col>102</xdr:col>
      <xdr:colOff>114300</xdr:colOff>
      <xdr:row>78</xdr:row>
      <xdr:rowOff>23650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3382453"/>
          <a:ext cx="889000" cy="1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93374</xdr:rowOff>
    </xdr:from>
    <xdr:to>
      <xdr:col>102</xdr:col>
      <xdr:colOff>165100</xdr:colOff>
      <xdr:row>78</xdr:row>
      <xdr:rowOff>23524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29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40051</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3070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109679</xdr:rowOff>
    </xdr:from>
    <xdr:to>
      <xdr:col>98</xdr:col>
      <xdr:colOff>38100</xdr:colOff>
      <xdr:row>78</xdr:row>
      <xdr:rowOff>39829</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31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56356</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3086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92583</xdr:rowOff>
    </xdr:from>
    <xdr:to>
      <xdr:col>116</xdr:col>
      <xdr:colOff>114300</xdr:colOff>
      <xdr:row>78</xdr:row>
      <xdr:rowOff>22733</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29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71010</xdr:rowOff>
    </xdr:from>
    <xdr:ext cx="599010"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3272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85742</xdr:rowOff>
    </xdr:from>
    <xdr:to>
      <xdr:col>112</xdr:col>
      <xdr:colOff>38100</xdr:colOff>
      <xdr:row>78</xdr:row>
      <xdr:rowOff>15892</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28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32419</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23795" y="13062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106549</xdr:rowOff>
    </xdr:from>
    <xdr:to>
      <xdr:col>107</xdr:col>
      <xdr:colOff>101600</xdr:colOff>
      <xdr:row>78</xdr:row>
      <xdr:rowOff>36699</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30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78</xdr:row>
      <xdr:rowOff>27826</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34795" y="13400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130003</xdr:rowOff>
    </xdr:from>
    <xdr:to>
      <xdr:col>102</xdr:col>
      <xdr:colOff>165100</xdr:colOff>
      <xdr:row>78</xdr:row>
      <xdr:rowOff>60153</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33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78</xdr:row>
      <xdr:rowOff>51280</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45795" y="13424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144300</xdr:rowOff>
    </xdr:from>
    <xdr:to>
      <xdr:col>98</xdr:col>
      <xdr:colOff>38100</xdr:colOff>
      <xdr:row>78</xdr:row>
      <xdr:rowOff>74450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34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78</xdr:row>
      <xdr:rowOff>65577</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56795" y="13438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人件費では、給与は低い水準にあるものの、各出張所や保育園、消防救急業務、バス業務に従事する人員を確保する必要があることから職員数が多いため、類似団体内平均値を上回っている状況である。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物件費においては、三宅島特有の財政需要として火山ガスの測定機器保守等の維持管理費、公共施設が各地区に分散していること等によ</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る経常的な維持管理経費等により</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類似団体内平均を上回っている状況である。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維持補修費は、離島特有の塩害や風害等による施設老朽化が進んだことによる経費が</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生じ</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たが、類似団体内平均を下回った。扶助費は、類似団体内平均、全国平均ともに下回っている状況である。主な要因としては、国や東京都の制度に基づくものが大部分であり、単独事業が少ないためである。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補助費については、昨年度に引き続き類似団体内平均を下回った。今後も、各種団体への補助金について、事業効果の検討や受益者負担の見直しを適時行い、事業目的を達成したものや、必要性が低くなったものについては、廃止、減額、統合等の措置を</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検討す</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普通建設事業費は、</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新規整備で</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全国平均及び類似団体内平均を上回った。主な要因としては、</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製氷施設整備事業</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等の大型事業を実施したためである。</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一方、普通建設事業費における更新整備は</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類似団体内平均</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を下回った。</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災害復旧事業費は、台風</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16</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号による災害復旧が発生したため、類似団体平均を上回った。公債費は、過年度の大型投資的事業の起債償還により</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増加した</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が類似団体内平均を下回った。積立金は健全な財政運営により積立を行うことが</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出来たが</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、類似団体内平均を</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下</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回った。繰出金は、</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国保（直診）への減少等</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により類似団体内平均</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下</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回った。</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東京都三宅村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2,362
2,331
55.26
4,750,084
4,553,200
196,884
1,899,656
3,509,266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xdr:rowOff>
    </xdr:from>
    <xdr:to>
      <xdr:col>24</xdr:col>
      <xdr:colOff>62865</xdr:colOff>
      <xdr:row>38</xdr:row>
      <xdr:rowOff>132450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144979"/>
          <a:ext cx="1270" cy="1502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136277</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5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132450</xdr:rowOff>
    </xdr:from>
    <xdr:to>
      <xdr:col>24</xdr:col>
      <xdr:colOff>152400</xdr:colOff>
      <xdr:row>38</xdr:row>
      <xdr:rowOff>132450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4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119606</xdr:rowOff>
    </xdr:from>
    <xdr:ext cx="599010"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920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xdr:rowOff>
    </xdr:from>
    <xdr:to>
      <xdr:col>24</xdr:col>
      <xdr:colOff>152400</xdr:colOff>
      <xdr:row>30</xdr:row>
      <xdr:rowOff>1479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144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136467</xdr:rowOff>
    </xdr:from>
    <xdr:to>
      <xdr:col>24</xdr:col>
      <xdr:colOff>63500</xdr:colOff>
      <xdr:row>37</xdr:row>
      <xdr:rowOff>158102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3797300" y="6480117"/>
          <a:ext cx="838200" cy="21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100233</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272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77356</xdr:rowOff>
    </xdr:from>
    <xdr:to>
      <xdr:col>24</xdr:col>
      <xdr:colOff>114300</xdr:colOff>
      <xdr:row>38</xdr:row>
      <xdr:rowOff>7506</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2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86665</xdr:rowOff>
    </xdr:from>
    <xdr:to>
      <xdr:col>19</xdr:col>
      <xdr:colOff>177800</xdr:colOff>
      <xdr:row>37</xdr:row>
      <xdr:rowOff>136467</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908300" y="6430315"/>
          <a:ext cx="889000" cy="4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77045</xdr:rowOff>
    </xdr:from>
    <xdr:to>
      <xdr:col>20</xdr:col>
      <xdr:colOff>38100</xdr:colOff>
      <xdr:row>38</xdr:row>
      <xdr:rowOff>7195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23722</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19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86665</xdr:rowOff>
    </xdr:from>
    <xdr:to>
      <xdr:col>15</xdr:col>
      <xdr:colOff>50800</xdr:colOff>
      <xdr:row>37</xdr:row>
      <xdr:rowOff>112333</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430315"/>
          <a:ext cx="889000" cy="25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64293</xdr:rowOff>
    </xdr:from>
    <xdr:to>
      <xdr:col>15</xdr:col>
      <xdr:colOff>101600</xdr:colOff>
      <xdr:row>37</xdr:row>
      <xdr:rowOff>165893</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157020</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50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112333</xdr:rowOff>
    </xdr:from>
    <xdr:to>
      <xdr:col>10</xdr:col>
      <xdr:colOff>114300</xdr:colOff>
      <xdr:row>37</xdr:row>
      <xdr:rowOff>122832</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455983"/>
          <a:ext cx="889000" cy="10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70367</xdr:rowOff>
    </xdr:from>
    <xdr:to>
      <xdr:col>10</xdr:col>
      <xdr:colOff>165100</xdr:colOff>
      <xdr:row>38</xdr:row>
      <xdr:rowOff>517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1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163094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50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60472</xdr:rowOff>
    </xdr:from>
    <xdr:to>
      <xdr:col>6</xdr:col>
      <xdr:colOff>38100</xdr:colOff>
      <xdr:row>37</xdr:row>
      <xdr:rowOff>162072</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0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7149</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17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107302</xdr:rowOff>
    </xdr:from>
    <xdr:to>
      <xdr:col>24</xdr:col>
      <xdr:colOff>114300</xdr:colOff>
      <xdr:row>38</xdr:row>
      <xdr:rowOff>37452</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4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85729</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42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85667</xdr:rowOff>
    </xdr:from>
    <xdr:to>
      <xdr:col>20</xdr:col>
      <xdr:colOff>38100</xdr:colOff>
      <xdr:row>38</xdr:row>
      <xdr:rowOff>15817</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42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6944</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522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35865</xdr:rowOff>
    </xdr:from>
    <xdr:to>
      <xdr:col>15</xdr:col>
      <xdr:colOff>101600</xdr:colOff>
      <xdr:row>37</xdr:row>
      <xdr:rowOff>137465</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37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153992</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15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61533</xdr:rowOff>
    </xdr:from>
    <xdr:to>
      <xdr:col>10</xdr:col>
      <xdr:colOff>165100</xdr:colOff>
      <xdr:row>37</xdr:row>
      <xdr:rowOff>163133</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40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8210</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18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72032</xdr:rowOff>
    </xdr:from>
    <xdr:to>
      <xdr:col>6</xdr:col>
      <xdr:colOff>38100</xdr:colOff>
      <xdr:row>38</xdr:row>
      <xdr:rowOff>2183</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41568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164760</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50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9816</xdr:rowOff>
    </xdr:from>
    <xdr:to>
      <xdr:col>24</xdr:col>
      <xdr:colOff>62865</xdr:colOff>
      <xdr:row>58</xdr:row>
      <xdr:rowOff>72954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582316"/>
          <a:ext cx="1270" cy="143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76781</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20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72954</xdr:rowOff>
    </xdr:from>
    <xdr:to>
      <xdr:col>24</xdr:col>
      <xdr:colOff>152400</xdr:colOff>
      <xdr:row>58</xdr:row>
      <xdr:rowOff>72954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1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127943</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357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3,284,085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9816</xdr:rowOff>
    </xdr:from>
    <xdr:to>
      <xdr:col>24</xdr:col>
      <xdr:colOff>152400</xdr:colOff>
      <xdr:row>50</xdr:row>
      <xdr:rowOff>9816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582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99767</xdr:rowOff>
    </xdr:from>
    <xdr:to>
      <xdr:col>24</xdr:col>
      <xdr:colOff>63500</xdr:colOff>
      <xdr:row>57</xdr:row>
      <xdr:rowOff>144473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872417"/>
          <a:ext cx="838200" cy="4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40384</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6415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17507</xdr:rowOff>
    </xdr:from>
    <xdr:to>
      <xdr:col>24</xdr:col>
      <xdr:colOff>114300</xdr:colOff>
      <xdr:row>57</xdr:row>
      <xdr:rowOff>119107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7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144473</xdr:rowOff>
    </xdr:from>
    <xdr:to>
      <xdr:col>19</xdr:col>
      <xdr:colOff>177800</xdr:colOff>
      <xdr:row>58</xdr:row>
      <xdr:rowOff>11943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917123"/>
          <a:ext cx="889000" cy="3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49406</xdr:rowOff>
    </xdr:from>
    <xdr:to>
      <xdr:col>20</xdr:col>
      <xdr:colOff>38100</xdr:colOff>
      <xdr:row>57</xdr:row>
      <xdr:rowOff>151006</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2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167533</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597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124416</xdr:rowOff>
    </xdr:from>
    <xdr:to>
      <xdr:col>15</xdr:col>
      <xdr:colOff>50800</xdr:colOff>
      <xdr:row>58</xdr:row>
      <xdr:rowOff>11943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9897066"/>
          <a:ext cx="889000" cy="58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108851</xdr:rowOff>
    </xdr:from>
    <xdr:to>
      <xdr:col>15</xdr:col>
      <xdr:colOff>101600</xdr:colOff>
      <xdr:row>58</xdr:row>
      <xdr:rowOff>39001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8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55528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656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124416</xdr:rowOff>
    </xdr:from>
    <xdr:to>
      <xdr:col>10</xdr:col>
      <xdr:colOff>114300</xdr:colOff>
      <xdr:row>57</xdr:row>
      <xdr:rowOff>150602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897066"/>
          <a:ext cx="889000" cy="26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105152</xdr:rowOff>
    </xdr:from>
    <xdr:to>
      <xdr:col>10</xdr:col>
      <xdr:colOff>165100</xdr:colOff>
      <xdr:row>58</xdr:row>
      <xdr:rowOff>35302</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7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26429</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970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105404</xdr:rowOff>
    </xdr:from>
    <xdr:to>
      <xdr:col>6</xdr:col>
      <xdr:colOff>38100</xdr:colOff>
      <xdr:row>58</xdr:row>
      <xdr:rowOff>35554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8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26681</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970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48967</xdr:rowOff>
    </xdr:from>
    <xdr:to>
      <xdr:col>24</xdr:col>
      <xdr:colOff>114300</xdr:colOff>
      <xdr:row>57</xdr:row>
      <xdr:rowOff>150567</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82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27394</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800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93673</xdr:rowOff>
    </xdr:from>
    <xdr:to>
      <xdr:col>20</xdr:col>
      <xdr:colOff>38100</xdr:colOff>
      <xdr:row>58</xdr:row>
      <xdr:rowOff>23823</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86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14950</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959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132593</xdr:rowOff>
    </xdr:from>
    <xdr:to>
      <xdr:col>15</xdr:col>
      <xdr:colOff>101600</xdr:colOff>
      <xdr:row>58</xdr:row>
      <xdr:rowOff>62743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90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53870</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997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73616</xdr:rowOff>
    </xdr:from>
    <xdr:to>
      <xdr:col>10</xdr:col>
      <xdr:colOff>165100</xdr:colOff>
      <xdr:row>58</xdr:row>
      <xdr:rowOff>3766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84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20293</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621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99802</xdr:rowOff>
    </xdr:from>
    <xdr:to>
      <xdr:col>6</xdr:col>
      <xdr:colOff>38100</xdr:colOff>
      <xdr:row>58</xdr:row>
      <xdr:rowOff>29952</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87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46479</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647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157625</xdr:rowOff>
    </xdr:from>
    <xdr:to>
      <xdr:col>24</xdr:col>
      <xdr:colOff>62865</xdr:colOff>
      <xdr:row>78</xdr:row>
      <xdr:rowOff>70538</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59125"/>
          <a:ext cx="127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74365</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4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70538</xdr:rowOff>
    </xdr:from>
    <xdr:to>
      <xdr:col>24</xdr:col>
      <xdr:colOff>152400</xdr:colOff>
      <xdr:row>78</xdr:row>
      <xdr:rowOff>70538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4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104302</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34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554,511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157625</xdr:rowOff>
    </xdr:from>
    <xdr:to>
      <xdr:col>24</xdr:col>
      <xdr:colOff>152400</xdr:colOff>
      <xdr:row>70</xdr:row>
      <xdr:rowOff>157625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5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13147</xdr:rowOff>
    </xdr:from>
    <xdr:to>
      <xdr:col>24</xdr:col>
      <xdr:colOff>63500</xdr:colOff>
      <xdr:row>77</xdr:row>
      <xdr:rowOff>38874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2871897"/>
          <a:ext cx="838200" cy="368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71494</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9302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48617</xdr:rowOff>
    </xdr:from>
    <xdr:to>
      <xdr:col>24</xdr:col>
      <xdr:colOff>114300</xdr:colOff>
      <xdr:row>76</xdr:row>
      <xdr:rowOff>150217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7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13147</xdr:rowOff>
    </xdr:from>
    <xdr:to>
      <xdr:col>19</xdr:col>
      <xdr:colOff>177800</xdr:colOff>
      <xdr:row>77</xdr:row>
      <xdr:rowOff>116387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871897"/>
          <a:ext cx="889000" cy="44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81011</xdr:rowOff>
    </xdr:from>
    <xdr:to>
      <xdr:col>20</xdr:col>
      <xdr:colOff>38100</xdr:colOff>
      <xdr:row>77</xdr:row>
      <xdr:rowOff>11161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11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2288</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203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84164</xdr:rowOff>
    </xdr:from>
    <xdr:to>
      <xdr:col>15</xdr:col>
      <xdr:colOff>50800</xdr:colOff>
      <xdr:row>77</xdr:row>
      <xdr:rowOff>116387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019300" y="13114364"/>
          <a:ext cx="889000" cy="20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120583</xdr:rowOff>
    </xdr:from>
    <xdr:to>
      <xdr:col>15</xdr:col>
      <xdr:colOff>101600</xdr:colOff>
      <xdr:row>77</xdr:row>
      <xdr:rowOff>50733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67261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926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84164</xdr:rowOff>
    </xdr:from>
    <xdr:to>
      <xdr:col>10</xdr:col>
      <xdr:colOff>114300</xdr:colOff>
      <xdr:row>77</xdr:row>
      <xdr:rowOff>51186</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114364"/>
          <a:ext cx="889000" cy="138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114193</xdr:rowOff>
    </xdr:from>
    <xdr:to>
      <xdr:col>10</xdr:col>
      <xdr:colOff>165100</xdr:colOff>
      <xdr:row>77</xdr:row>
      <xdr:rowOff>44343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14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35470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237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132099</xdr:rowOff>
    </xdr:from>
    <xdr:to>
      <xdr:col>6</xdr:col>
      <xdr:colOff>38100</xdr:colOff>
      <xdr:row>77</xdr:row>
      <xdr:rowOff>62249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16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78776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937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159524</xdr:rowOff>
    </xdr:from>
    <xdr:to>
      <xdr:col>24</xdr:col>
      <xdr:colOff>114300</xdr:colOff>
      <xdr:row>77</xdr:row>
      <xdr:rowOff>89674</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18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137951</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168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133797</xdr:rowOff>
    </xdr:from>
    <xdr:to>
      <xdr:col>20</xdr:col>
      <xdr:colOff>38100</xdr:colOff>
      <xdr:row>75</xdr:row>
      <xdr:rowOff>63947</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82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80474</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596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65587</xdr:rowOff>
    </xdr:from>
    <xdr:to>
      <xdr:col>15</xdr:col>
      <xdr:colOff>101600</xdr:colOff>
      <xdr:row>77</xdr:row>
      <xdr:rowOff>167187</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26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158314</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359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33364</xdr:rowOff>
    </xdr:from>
    <xdr:to>
      <xdr:col>10</xdr:col>
      <xdr:colOff>165100</xdr:colOff>
      <xdr:row>76</xdr:row>
      <xdr:rowOff>134964</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06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151490</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838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386</xdr:rowOff>
    </xdr:from>
    <xdr:to>
      <xdr:col>6</xdr:col>
      <xdr:colOff>38100</xdr:colOff>
      <xdr:row>77</xdr:row>
      <xdr:rowOff>101986</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20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93113</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294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38590</xdr:rowOff>
    </xdr:from>
    <xdr:to>
      <xdr:col>24</xdr:col>
      <xdr:colOff>62865</xdr:colOff>
      <xdr:row>99</xdr:row>
      <xdr:rowOff>36046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469090"/>
          <a:ext cx="1270" cy="1540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39873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36046</xdr:rowOff>
    </xdr:from>
    <xdr:to>
      <xdr:col>24</xdr:col>
      <xdr:colOff>152400</xdr:colOff>
      <xdr:row>99</xdr:row>
      <xdr:rowOff>36046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156717</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44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981,922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38590</xdr:rowOff>
    </xdr:from>
    <xdr:to>
      <xdr:col>24</xdr:col>
      <xdr:colOff>152400</xdr:colOff>
      <xdr:row>90</xdr:row>
      <xdr:rowOff>38590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46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154933</xdr:rowOff>
    </xdr:from>
    <xdr:to>
      <xdr:col>24</xdr:col>
      <xdr:colOff>63500</xdr:colOff>
      <xdr:row>97</xdr:row>
      <xdr:rowOff>21845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614133"/>
          <a:ext cx="838200" cy="38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132216</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762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153789</xdr:rowOff>
    </xdr:from>
    <xdr:to>
      <xdr:col>24</xdr:col>
      <xdr:colOff>114300</xdr:colOff>
      <xdr:row>98</xdr:row>
      <xdr:rowOff>83939</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78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59345</xdr:rowOff>
    </xdr:from>
    <xdr:to>
      <xdr:col>19</xdr:col>
      <xdr:colOff>177800</xdr:colOff>
      <xdr:row>97</xdr:row>
      <xdr:rowOff>21845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908300" y="16518545"/>
          <a:ext cx="889000" cy="13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170349</xdr:rowOff>
    </xdr:from>
    <xdr:to>
      <xdr:col>20</xdr:col>
      <xdr:colOff>38100</xdr:colOff>
      <xdr:row>98</xdr:row>
      <xdr:rowOff>100499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800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91626</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89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101625</xdr:rowOff>
    </xdr:from>
    <xdr:to>
      <xdr:col>15</xdr:col>
      <xdr:colOff>50800</xdr:colOff>
      <xdr:row>96</xdr:row>
      <xdr:rowOff>59345</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389375"/>
          <a:ext cx="889000" cy="12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168945</xdr:rowOff>
    </xdr:from>
    <xdr:to>
      <xdr:col>15</xdr:col>
      <xdr:colOff>101600</xdr:colOff>
      <xdr:row>98</xdr:row>
      <xdr:rowOff>99095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9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90222</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795" y="16892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101625</xdr:rowOff>
    </xdr:from>
    <xdr:to>
      <xdr:col>10</xdr:col>
      <xdr:colOff>114300</xdr:colOff>
      <xdr:row>97</xdr:row>
      <xdr:rowOff>27174</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389375"/>
          <a:ext cx="889000" cy="268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147585</xdr:rowOff>
    </xdr:from>
    <xdr:to>
      <xdr:col>10</xdr:col>
      <xdr:colOff>165100</xdr:colOff>
      <xdr:row>98</xdr:row>
      <xdr:rowOff>77735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77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68862</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19795" y="16870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140088</xdr:rowOff>
    </xdr:from>
    <xdr:to>
      <xdr:col>6</xdr:col>
      <xdr:colOff>38100</xdr:colOff>
      <xdr:row>98</xdr:row>
      <xdr:rowOff>70238</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70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61365</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30795" y="16863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104133</xdr:rowOff>
    </xdr:from>
    <xdr:to>
      <xdr:col>24</xdr:col>
      <xdr:colOff>114300</xdr:colOff>
      <xdr:row>97</xdr:row>
      <xdr:rowOff>34283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56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127010</xdr:rowOff>
    </xdr:from>
    <xdr:ext cx="599010"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414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142495</xdr:rowOff>
    </xdr:from>
    <xdr:to>
      <xdr:col>20</xdr:col>
      <xdr:colOff>38100</xdr:colOff>
      <xdr:row>97</xdr:row>
      <xdr:rowOff>72645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60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89172</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497795" y="1637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8545</xdr:rowOff>
    </xdr:from>
    <xdr:to>
      <xdr:col>15</xdr:col>
      <xdr:colOff>101600</xdr:colOff>
      <xdr:row>96</xdr:row>
      <xdr:rowOff>110145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46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126672</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08795" y="16242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50825</xdr:rowOff>
    </xdr:from>
    <xdr:to>
      <xdr:col>10</xdr:col>
      <xdr:colOff>165100</xdr:colOff>
      <xdr:row>95</xdr:row>
      <xdr:rowOff>152425</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33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168952</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19795" y="16113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147824</xdr:rowOff>
    </xdr:from>
    <xdr:to>
      <xdr:col>6</xdr:col>
      <xdr:colOff>38100</xdr:colOff>
      <xdr:row>97</xdr:row>
      <xdr:rowOff>77974</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60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94501</xdr:rowOff>
    </xdr:from>
    <xdr:ext cx="599010"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30795" y="1638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43802</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187302"/>
          <a:ext cx="1270" cy="1467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161929</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496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43802</xdr:rowOff>
    </xdr:from>
    <xdr:to>
      <xdr:col>55</xdr:col>
      <xdr:colOff>88900</xdr:colOff>
      <xdr:row>30</xdr:row>
      <xdr:rowOff>43802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1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153896</xdr:rowOff>
    </xdr:from>
    <xdr:to>
      <xdr:col>55</xdr:col>
      <xdr:colOff>0</xdr:colOff>
      <xdr:row>35</xdr:row>
      <xdr:rowOff>159611</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154646"/>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9880</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524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31453</xdr:rowOff>
    </xdr:from>
    <xdr:to>
      <xdr:col>55</xdr:col>
      <xdr:colOff>50800</xdr:colOff>
      <xdr:row>38</xdr:row>
      <xdr:rowOff>133053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4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152113</xdr:rowOff>
    </xdr:from>
    <xdr:to>
      <xdr:col>50</xdr:col>
      <xdr:colOff>114300</xdr:colOff>
      <xdr:row>35</xdr:row>
      <xdr:rowOff>159611</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152863"/>
          <a:ext cx="889000" cy="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16091</xdr:rowOff>
    </xdr:from>
    <xdr:to>
      <xdr:col>50</xdr:col>
      <xdr:colOff>165100</xdr:colOff>
      <xdr:row>38</xdr:row>
      <xdr:rowOff>117691</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3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108818</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623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152113</xdr:rowOff>
    </xdr:from>
    <xdr:to>
      <xdr:col>45</xdr:col>
      <xdr:colOff>177800</xdr:colOff>
      <xdr:row>36</xdr:row>
      <xdr:rowOff>70069</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152863"/>
          <a:ext cx="889000" cy="89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9553</xdr:rowOff>
    </xdr:from>
    <xdr:to>
      <xdr:col>46</xdr:col>
      <xdr:colOff>38100</xdr:colOff>
      <xdr:row>38</xdr:row>
      <xdr:rowOff>111153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52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102280</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617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51117</xdr:rowOff>
    </xdr:from>
    <xdr:to>
      <xdr:col>41</xdr:col>
      <xdr:colOff>50800</xdr:colOff>
      <xdr:row>36</xdr:row>
      <xdr:rowOff>70069</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223317"/>
          <a:ext cx="889000" cy="18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25601</xdr:rowOff>
    </xdr:from>
    <xdr:to>
      <xdr:col>41</xdr:col>
      <xdr:colOff>101600</xdr:colOff>
      <xdr:row>38</xdr:row>
      <xdr:rowOff>127201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54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118328</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633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48301</xdr:rowOff>
    </xdr:from>
    <xdr:to>
      <xdr:col>36</xdr:col>
      <xdr:colOff>165100</xdr:colOff>
      <xdr:row>38</xdr:row>
      <xdr:rowOff>149901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56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141028</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656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103096</xdr:rowOff>
    </xdr:from>
    <xdr:to>
      <xdr:col>55</xdr:col>
      <xdr:colOff>50800</xdr:colOff>
      <xdr:row>36</xdr:row>
      <xdr:rowOff>33246</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10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125973</xdr:rowOff>
    </xdr:from>
    <xdr:ext cx="534377"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595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108811</xdr:rowOff>
    </xdr:from>
    <xdr:to>
      <xdr:col>50</xdr:col>
      <xdr:colOff>165100</xdr:colOff>
      <xdr:row>36</xdr:row>
      <xdr:rowOff>38961</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10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55488</xdr:rowOff>
    </xdr:from>
    <xdr:ext cx="534377"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372111" y="588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101313</xdr:rowOff>
    </xdr:from>
    <xdr:to>
      <xdr:col>46</xdr:col>
      <xdr:colOff>38100</xdr:colOff>
      <xdr:row>36</xdr:row>
      <xdr:rowOff>31463</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10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47990</xdr:rowOff>
    </xdr:from>
    <xdr:ext cx="534377"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483111" y="587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19269</xdr:rowOff>
    </xdr:from>
    <xdr:to>
      <xdr:col>41</xdr:col>
      <xdr:colOff>101600</xdr:colOff>
      <xdr:row>36</xdr:row>
      <xdr:rowOff>120869</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19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137396</xdr:rowOff>
    </xdr:from>
    <xdr:ext cx="534377"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594111" y="596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317</xdr:rowOff>
    </xdr:from>
    <xdr:to>
      <xdr:col>36</xdr:col>
      <xdr:colOff>165100</xdr:colOff>
      <xdr:row>36</xdr:row>
      <xdr:rowOff>101917</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17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118444</xdr:rowOff>
    </xdr:from>
    <xdr:ext cx="534377"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05111" y="594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72564</xdr:rowOff>
    </xdr:from>
    <xdr:to>
      <xdr:col>54</xdr:col>
      <xdr:colOff>189865</xdr:colOff>
      <xdr:row>59</xdr:row>
      <xdr:rowOff>41198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16514"/>
          <a:ext cx="1270" cy="1340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45025</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41198</xdr:rowOff>
    </xdr:from>
    <xdr:to>
      <xdr:col>55</xdr:col>
      <xdr:colOff>88900</xdr:colOff>
      <xdr:row>59</xdr:row>
      <xdr:rowOff>41198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19241</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9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705,242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72564</xdr:rowOff>
    </xdr:from>
    <xdr:to>
      <xdr:col>55</xdr:col>
      <xdr:colOff>88900</xdr:colOff>
      <xdr:row>51</xdr:row>
      <xdr:rowOff>72564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1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146891</xdr:rowOff>
    </xdr:from>
    <xdr:to>
      <xdr:col>55</xdr:col>
      <xdr:colOff>0</xdr:colOff>
      <xdr:row>57</xdr:row>
      <xdr:rowOff>148410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919541"/>
          <a:ext cx="838200" cy="1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105324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877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126897</xdr:rowOff>
    </xdr:from>
    <xdr:to>
      <xdr:col>55</xdr:col>
      <xdr:colOff>50800</xdr:colOff>
      <xdr:row>58</xdr:row>
      <xdr:rowOff>57047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89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146891</xdr:rowOff>
    </xdr:from>
    <xdr:to>
      <xdr:col>50</xdr:col>
      <xdr:colOff>114300</xdr:colOff>
      <xdr:row>58</xdr:row>
      <xdr:rowOff>52315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919541"/>
          <a:ext cx="889000" cy="76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90618</xdr:rowOff>
    </xdr:from>
    <xdr:to>
      <xdr:col>50</xdr:col>
      <xdr:colOff>165100</xdr:colOff>
      <xdr:row>58</xdr:row>
      <xdr:rowOff>20768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86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37295</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638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52315</xdr:rowOff>
    </xdr:from>
    <xdr:to>
      <xdr:col>45</xdr:col>
      <xdr:colOff>177800</xdr:colOff>
      <xdr:row>58</xdr:row>
      <xdr:rowOff>95121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996415"/>
          <a:ext cx="889000" cy="4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116069</xdr:rowOff>
    </xdr:from>
    <xdr:to>
      <xdr:col>46</xdr:col>
      <xdr:colOff>38100</xdr:colOff>
      <xdr:row>58</xdr:row>
      <xdr:rowOff>46219</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888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62746</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663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75056</xdr:rowOff>
    </xdr:from>
    <xdr:to>
      <xdr:col>41</xdr:col>
      <xdr:colOff>50800</xdr:colOff>
      <xdr:row>58</xdr:row>
      <xdr:rowOff>95121</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10019156"/>
          <a:ext cx="889000" cy="20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126987</xdr:rowOff>
    </xdr:from>
    <xdr:to>
      <xdr:col>41</xdr:col>
      <xdr:colOff>101600</xdr:colOff>
      <xdr:row>58</xdr:row>
      <xdr:rowOff>57137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89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73664</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67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128646</xdr:rowOff>
    </xdr:from>
    <xdr:to>
      <xdr:col>36</xdr:col>
      <xdr:colOff>165100</xdr:colOff>
      <xdr:row>58</xdr:row>
      <xdr:rowOff>58796</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01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75323</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9676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97610</xdr:rowOff>
    </xdr:from>
    <xdr:to>
      <xdr:col>55</xdr:col>
      <xdr:colOff>50800</xdr:colOff>
      <xdr:row>58</xdr:row>
      <xdr:rowOff>27760</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87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120487</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72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96091</xdr:rowOff>
    </xdr:from>
    <xdr:to>
      <xdr:col>50</xdr:col>
      <xdr:colOff>165100</xdr:colOff>
      <xdr:row>58</xdr:row>
      <xdr:rowOff>26241</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86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17368</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9961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1515</xdr:rowOff>
    </xdr:from>
    <xdr:to>
      <xdr:col>46</xdr:col>
      <xdr:colOff>38100</xdr:colOff>
      <xdr:row>58</xdr:row>
      <xdr:rowOff>103115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4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94242</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1003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44321</xdr:rowOff>
    </xdr:from>
    <xdr:to>
      <xdr:col>41</xdr:col>
      <xdr:colOff>101600</xdr:colOff>
      <xdr:row>58</xdr:row>
      <xdr:rowOff>145921</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98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137048</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1008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24256</xdr:rowOff>
    </xdr:from>
    <xdr:to>
      <xdr:col>36</xdr:col>
      <xdr:colOff>165100</xdr:colOff>
      <xdr:row>58</xdr:row>
      <xdr:rowOff>125856</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96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116983</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1006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122414</xdr:rowOff>
    </xdr:from>
    <xdr:to>
      <xdr:col>54</xdr:col>
      <xdr:colOff>189865</xdr:colOff>
      <xdr:row>79</xdr:row>
      <xdr:rowOff>43216</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95364"/>
          <a:ext cx="1270" cy="1292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47043</xdr:rowOff>
    </xdr:from>
    <xdr:ext cx="378565"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91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43216</xdr:rowOff>
    </xdr:from>
    <xdr:to>
      <xdr:col>55</xdr:col>
      <xdr:colOff>88900</xdr:colOff>
      <xdr:row>79</xdr:row>
      <xdr:rowOff>43216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8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69091</xdr:rowOff>
    </xdr:from>
    <xdr:ext cx="690189"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20705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122414</xdr:rowOff>
    </xdr:from>
    <xdr:to>
      <xdr:col>55</xdr:col>
      <xdr:colOff>88900</xdr:colOff>
      <xdr:row>71</xdr:row>
      <xdr:rowOff>122414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95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54856</xdr:rowOff>
    </xdr:from>
    <xdr:to>
      <xdr:col>55</xdr:col>
      <xdr:colOff>0</xdr:colOff>
      <xdr:row>78</xdr:row>
      <xdr:rowOff>74876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3427956"/>
          <a:ext cx="838200" cy="2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29298</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402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50871</xdr:rowOff>
    </xdr:from>
    <xdr:to>
      <xdr:col>55</xdr:col>
      <xdr:colOff>50800</xdr:colOff>
      <xdr:row>78</xdr:row>
      <xdr:rowOff>152471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42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54856</xdr:rowOff>
    </xdr:from>
    <xdr:to>
      <xdr:col>50</xdr:col>
      <xdr:colOff>114300</xdr:colOff>
      <xdr:row>78</xdr:row>
      <xdr:rowOff>83248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427956"/>
          <a:ext cx="889000" cy="2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32865</xdr:rowOff>
    </xdr:from>
    <xdr:to>
      <xdr:col>50</xdr:col>
      <xdr:colOff>165100</xdr:colOff>
      <xdr:row>78</xdr:row>
      <xdr:rowOff>134465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0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125592</xdr:rowOff>
    </xdr:from>
    <xdr:ext cx="59901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39795" y="13498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71513</xdr:rowOff>
    </xdr:from>
    <xdr:to>
      <xdr:col>45</xdr:col>
      <xdr:colOff>177800</xdr:colOff>
      <xdr:row>78</xdr:row>
      <xdr:rowOff>83248</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7861300" y="13444613"/>
          <a:ext cx="889000" cy="1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62512</xdr:rowOff>
    </xdr:from>
    <xdr:to>
      <xdr:col>46</xdr:col>
      <xdr:colOff>38100</xdr:colOff>
      <xdr:row>78</xdr:row>
      <xdr:rowOff>164112</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155239</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52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71513</xdr:rowOff>
    </xdr:from>
    <xdr:to>
      <xdr:col>41</xdr:col>
      <xdr:colOff>50800</xdr:colOff>
      <xdr:row>78</xdr:row>
      <xdr:rowOff>75808</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444613"/>
          <a:ext cx="889000" cy="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67363</xdr:rowOff>
    </xdr:from>
    <xdr:to>
      <xdr:col>41</xdr:col>
      <xdr:colOff>101600</xdr:colOff>
      <xdr:row>78</xdr:row>
      <xdr:rowOff>168963</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4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160090</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53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72095</xdr:rowOff>
    </xdr:from>
    <xdr:to>
      <xdr:col>36</xdr:col>
      <xdr:colOff>165100</xdr:colOff>
      <xdr:row>79</xdr:row>
      <xdr:rowOff>2245</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4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164822</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53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24076</xdr:rowOff>
    </xdr:from>
    <xdr:to>
      <xdr:col>55</xdr:col>
      <xdr:colOff>50800</xdr:colOff>
      <xdr:row>78</xdr:row>
      <xdr:rowOff>125676</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39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46953</xdr:rowOff>
    </xdr:from>
    <xdr:ext cx="599010"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24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4056</xdr:rowOff>
    </xdr:from>
    <xdr:to>
      <xdr:col>50</xdr:col>
      <xdr:colOff>165100</xdr:colOff>
      <xdr:row>78</xdr:row>
      <xdr:rowOff>105656</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37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122183</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39795" y="13152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32448</xdr:rowOff>
    </xdr:from>
    <xdr:to>
      <xdr:col>46</xdr:col>
      <xdr:colOff>38100</xdr:colOff>
      <xdr:row>78</xdr:row>
      <xdr:rowOff>134048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40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150575</xdr:rowOff>
    </xdr:from>
    <xdr:ext cx="59901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50795" y="13180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20713</xdr:rowOff>
    </xdr:from>
    <xdr:to>
      <xdr:col>41</xdr:col>
      <xdr:colOff>101600</xdr:colOff>
      <xdr:row>78</xdr:row>
      <xdr:rowOff>122313</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39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138840</xdr:rowOff>
    </xdr:from>
    <xdr:ext cx="59901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61795" y="13169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25008</xdr:rowOff>
    </xdr:from>
    <xdr:to>
      <xdr:col>36</xdr:col>
      <xdr:colOff>165100</xdr:colOff>
      <xdr:row>78</xdr:row>
      <xdr:rowOff>126608</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3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143135</xdr:rowOff>
    </xdr:from>
    <xdr:ext cx="599010"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672795" y="13173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165334</xdr:rowOff>
    </xdr:from>
    <xdr:to>
      <xdr:col>54</xdr:col>
      <xdr:colOff>189865</xdr:colOff>
      <xdr:row>98</xdr:row>
      <xdr:rowOff>17749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95834"/>
          <a:ext cx="1270" cy="1224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21576</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2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17749</xdr:rowOff>
    </xdr:from>
    <xdr:to>
      <xdr:col>55</xdr:col>
      <xdr:colOff>88900</xdr:colOff>
      <xdr:row>98</xdr:row>
      <xdr:rowOff>17749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1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112011</xdr:rowOff>
    </xdr:from>
    <xdr:ext cx="690189"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71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165334</xdr:rowOff>
    </xdr:from>
    <xdr:to>
      <xdr:col>55</xdr:col>
      <xdr:colOff>88900</xdr:colOff>
      <xdr:row>90</xdr:row>
      <xdr:rowOff>165334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9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112888</xdr:rowOff>
    </xdr:from>
    <xdr:to>
      <xdr:col>55</xdr:col>
      <xdr:colOff>0</xdr:colOff>
      <xdr:row>97</xdr:row>
      <xdr:rowOff>143202</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9639300" y="16743538"/>
          <a:ext cx="838200" cy="30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60701</xdr:rowOff>
    </xdr:from>
    <xdr:ext cx="599010"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5199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37824</xdr:rowOff>
    </xdr:from>
    <xdr:to>
      <xdr:col>55</xdr:col>
      <xdr:colOff>50800</xdr:colOff>
      <xdr:row>97</xdr:row>
      <xdr:rowOff>139424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76324</xdr:rowOff>
    </xdr:from>
    <xdr:to>
      <xdr:col>50</xdr:col>
      <xdr:colOff>114300</xdr:colOff>
      <xdr:row>97</xdr:row>
      <xdr:rowOff>112888</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8750300" y="16706974"/>
          <a:ext cx="889000" cy="36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52970</xdr:rowOff>
    </xdr:from>
    <xdr:to>
      <xdr:col>50</xdr:col>
      <xdr:colOff>165100</xdr:colOff>
      <xdr:row>97</xdr:row>
      <xdr:rowOff>154570</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68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171097</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39795" y="16458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76324</xdr:rowOff>
    </xdr:from>
    <xdr:to>
      <xdr:col>45</xdr:col>
      <xdr:colOff>177800</xdr:colOff>
      <xdr:row>97</xdr:row>
      <xdr:rowOff>99411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7861300" y="16706974"/>
          <a:ext cx="889000" cy="2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50639</xdr:rowOff>
    </xdr:from>
    <xdr:to>
      <xdr:col>46</xdr:col>
      <xdr:colOff>38100</xdr:colOff>
      <xdr:row>97</xdr:row>
      <xdr:rowOff>152239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68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143366</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50795" y="16774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99411</xdr:rowOff>
    </xdr:from>
    <xdr:to>
      <xdr:col>41</xdr:col>
      <xdr:colOff>50800</xdr:colOff>
      <xdr:row>97</xdr:row>
      <xdr:rowOff>108530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730061"/>
          <a:ext cx="889000" cy="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53936</xdr:rowOff>
    </xdr:from>
    <xdr:to>
      <xdr:col>41</xdr:col>
      <xdr:colOff>101600</xdr:colOff>
      <xdr:row>97</xdr:row>
      <xdr:rowOff>155536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68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146663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61795" y="1677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53535</xdr:rowOff>
    </xdr:from>
    <xdr:to>
      <xdr:col>36</xdr:col>
      <xdr:colOff>165100</xdr:colOff>
      <xdr:row>97</xdr:row>
      <xdr:rowOff>155135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68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212</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672795" y="16459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92402</xdr:rowOff>
    </xdr:from>
    <xdr:to>
      <xdr:col>55</xdr:col>
      <xdr:colOff>50800</xdr:colOff>
      <xdr:row>98</xdr:row>
      <xdr:rowOff>22552</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72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16250</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64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62088</xdr:rowOff>
    </xdr:from>
    <xdr:to>
      <xdr:col>50</xdr:col>
      <xdr:colOff>165100</xdr:colOff>
      <xdr:row>97</xdr:row>
      <xdr:rowOff>163688</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69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154815</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39795" y="16785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25524</xdr:rowOff>
    </xdr:from>
    <xdr:to>
      <xdr:col>46</xdr:col>
      <xdr:colOff>38100</xdr:colOff>
      <xdr:row>97</xdr:row>
      <xdr:rowOff>127124</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65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143651</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50795" y="16431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48611</xdr:rowOff>
    </xdr:from>
    <xdr:to>
      <xdr:col>41</xdr:col>
      <xdr:colOff>101600</xdr:colOff>
      <xdr:row>97</xdr:row>
      <xdr:rowOff>150211</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67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166738</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61795" y="16454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57730</xdr:rowOff>
    </xdr:from>
    <xdr:to>
      <xdr:col>36</xdr:col>
      <xdr:colOff>165100</xdr:colOff>
      <xdr:row>97</xdr:row>
      <xdr:rowOff>159330</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6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150457</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672795" y="16781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94209</xdr:rowOff>
    </xdr:from>
    <xdr:to>
      <xdr:col>85</xdr:col>
      <xdr:colOff>126364</xdr:colOff>
      <xdr:row>39</xdr:row>
      <xdr:rowOff>8972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409159"/>
          <a:ext cx="1269" cy="1286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12799</xdr:rowOff>
    </xdr:from>
    <xdr:ext cx="469744"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69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8972</xdr:rowOff>
    </xdr:from>
    <xdr:to>
      <xdr:col>86</xdr:col>
      <xdr:colOff>25400</xdr:colOff>
      <xdr:row>39</xdr:row>
      <xdr:rowOff>8972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69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40886</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8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346,940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94209</xdr:rowOff>
    </xdr:from>
    <xdr:to>
      <xdr:col>86</xdr:col>
      <xdr:colOff>25400</xdr:colOff>
      <xdr:row>31</xdr:row>
      <xdr:rowOff>94209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409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124509</xdr:rowOff>
    </xdr:from>
    <xdr:to>
      <xdr:col>85</xdr:col>
      <xdr:colOff>127000</xdr:colOff>
      <xdr:row>32</xdr:row>
      <xdr:rowOff>163905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5481300" y="5610909"/>
          <a:ext cx="838200" cy="39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66363</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4100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87936</xdr:rowOff>
    </xdr:from>
    <xdr:to>
      <xdr:col>85</xdr:col>
      <xdr:colOff>177800</xdr:colOff>
      <xdr:row>38</xdr:row>
      <xdr:rowOff>18086</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4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124509</xdr:rowOff>
    </xdr:from>
    <xdr:to>
      <xdr:col>81</xdr:col>
      <xdr:colOff>50800</xdr:colOff>
      <xdr:row>36</xdr:row>
      <xdr:rowOff>50039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4592300" y="5610909"/>
          <a:ext cx="889000" cy="611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48655</xdr:rowOff>
    </xdr:from>
    <xdr:to>
      <xdr:col>81</xdr:col>
      <xdr:colOff>101600</xdr:colOff>
      <xdr:row>37</xdr:row>
      <xdr:rowOff>150255</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39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141382</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48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50039</xdr:rowOff>
    </xdr:from>
    <xdr:to>
      <xdr:col>76</xdr:col>
      <xdr:colOff>114300</xdr:colOff>
      <xdr:row>36</xdr:row>
      <xdr:rowOff>97489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6222239"/>
          <a:ext cx="889000" cy="4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45981</xdr:rowOff>
    </xdr:from>
    <xdr:to>
      <xdr:col>76</xdr:col>
      <xdr:colOff>165100</xdr:colOff>
      <xdr:row>37</xdr:row>
      <xdr:rowOff>147581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38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138707</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48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97489</xdr:rowOff>
    </xdr:from>
    <xdr:to>
      <xdr:col>71</xdr:col>
      <xdr:colOff>177800</xdr:colOff>
      <xdr:row>36</xdr:row>
      <xdr:rowOff>153077</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6269689"/>
          <a:ext cx="889000" cy="5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85825</xdr:rowOff>
    </xdr:from>
    <xdr:to>
      <xdr:col>72</xdr:col>
      <xdr:colOff>38100</xdr:colOff>
      <xdr:row>38</xdr:row>
      <xdr:rowOff>15976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42947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7102</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522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99572</xdr:rowOff>
    </xdr:from>
    <xdr:to>
      <xdr:col>67</xdr:col>
      <xdr:colOff>101600</xdr:colOff>
      <xdr:row>38</xdr:row>
      <xdr:rowOff>29722</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44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20848</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53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113105</xdr:rowOff>
    </xdr:from>
    <xdr:to>
      <xdr:col>85</xdr:col>
      <xdr:colOff>177800</xdr:colOff>
      <xdr:row>33</xdr:row>
      <xdr:rowOff>43255</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559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135982</xdr:rowOff>
    </xdr:from>
    <xdr:ext cx="599010"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5450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73709</xdr:rowOff>
    </xdr:from>
    <xdr:to>
      <xdr:col>81</xdr:col>
      <xdr:colOff>101600</xdr:colOff>
      <xdr:row>33</xdr:row>
      <xdr:rowOff>3859</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556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31</xdr:row>
      <xdr:rowOff>20386</xdr:rowOff>
    </xdr:from>
    <xdr:ext cx="59901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181795" y="5335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170689</xdr:rowOff>
    </xdr:from>
    <xdr:to>
      <xdr:col>76</xdr:col>
      <xdr:colOff>165100</xdr:colOff>
      <xdr:row>36</xdr:row>
      <xdr:rowOff>100839</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17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34</xdr:row>
      <xdr:rowOff>117366</xdr:rowOff>
    </xdr:from>
    <xdr:ext cx="59901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292795" y="5946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46689</xdr:rowOff>
    </xdr:from>
    <xdr:to>
      <xdr:col>72</xdr:col>
      <xdr:colOff>38100</xdr:colOff>
      <xdr:row>36</xdr:row>
      <xdr:rowOff>148289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21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34</xdr:row>
      <xdr:rowOff>164816</xdr:rowOff>
    </xdr:from>
    <xdr:ext cx="59901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03795" y="5994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102277</xdr:rowOff>
    </xdr:from>
    <xdr:to>
      <xdr:col>67</xdr:col>
      <xdr:colOff>101600</xdr:colOff>
      <xdr:row>37</xdr:row>
      <xdr:rowOff>32427</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27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35</xdr:row>
      <xdr:rowOff>48954</xdr:rowOff>
    </xdr:from>
    <xdr:ext cx="59901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14795" y="604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55783</xdr:rowOff>
    </xdr:from>
    <xdr:to>
      <xdr:col>85</xdr:col>
      <xdr:colOff>126364</xdr:colOff>
      <xdr:row>58</xdr:row>
      <xdr:rowOff>29480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628283"/>
          <a:ext cx="1269" cy="1345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33307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997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29480</xdr:rowOff>
    </xdr:from>
    <xdr:to>
      <xdr:col>86</xdr:col>
      <xdr:colOff>25400</xdr:colOff>
      <xdr:row>58</xdr:row>
      <xdr:rowOff>29480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997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2460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40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636,709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55783</xdr:rowOff>
    </xdr:from>
    <xdr:to>
      <xdr:col>86</xdr:col>
      <xdr:colOff>25400</xdr:colOff>
      <xdr:row>50</xdr:row>
      <xdr:rowOff>55783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62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17472</xdr:rowOff>
    </xdr:from>
    <xdr:to>
      <xdr:col>85</xdr:col>
      <xdr:colOff>127000</xdr:colOff>
      <xdr:row>57</xdr:row>
      <xdr:rowOff>22968</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9790122"/>
          <a:ext cx="838200" cy="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133254</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5630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110377</xdr:rowOff>
    </xdr:from>
    <xdr:to>
      <xdr:col>85</xdr:col>
      <xdr:colOff>177800</xdr:colOff>
      <xdr:row>57</xdr:row>
      <xdr:rowOff>40527</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134534</xdr:rowOff>
    </xdr:from>
    <xdr:to>
      <xdr:col>81</xdr:col>
      <xdr:colOff>50800</xdr:colOff>
      <xdr:row>57</xdr:row>
      <xdr:rowOff>17472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4592300" y="9735734"/>
          <a:ext cx="889000" cy="5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131020</xdr:rowOff>
    </xdr:from>
    <xdr:to>
      <xdr:col>81</xdr:col>
      <xdr:colOff>101600</xdr:colOff>
      <xdr:row>57</xdr:row>
      <xdr:rowOff>61170</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7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77697</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50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134534</xdr:rowOff>
    </xdr:from>
    <xdr:to>
      <xdr:col>76</xdr:col>
      <xdr:colOff>114300</xdr:colOff>
      <xdr:row>57</xdr:row>
      <xdr:rowOff>17847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735734"/>
          <a:ext cx="889000" cy="5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99185</xdr:rowOff>
    </xdr:from>
    <xdr:to>
      <xdr:col>76</xdr:col>
      <xdr:colOff>165100</xdr:colOff>
      <xdr:row>57</xdr:row>
      <xdr:rowOff>29335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70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20462</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793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85410</xdr:rowOff>
    </xdr:from>
    <xdr:to>
      <xdr:col>71</xdr:col>
      <xdr:colOff>177800</xdr:colOff>
      <xdr:row>57</xdr:row>
      <xdr:rowOff>17847</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814300" y="9686610"/>
          <a:ext cx="889000" cy="10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161199</xdr:rowOff>
    </xdr:from>
    <xdr:to>
      <xdr:col>72</xdr:col>
      <xdr:colOff>38100</xdr:colOff>
      <xdr:row>57</xdr:row>
      <xdr:rowOff>91349</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6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82476</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85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145545</xdr:rowOff>
    </xdr:from>
    <xdr:to>
      <xdr:col>67</xdr:col>
      <xdr:colOff>101600</xdr:colOff>
      <xdr:row>57</xdr:row>
      <xdr:rowOff>75695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4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66822</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795" y="9839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143618</xdr:rowOff>
    </xdr:from>
    <xdr:to>
      <xdr:col>85</xdr:col>
      <xdr:colOff>177800</xdr:colOff>
      <xdr:row>57</xdr:row>
      <xdr:rowOff>73768</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74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122045</xdr:rowOff>
    </xdr:from>
    <xdr:ext cx="599010"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723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138122</xdr:rowOff>
    </xdr:from>
    <xdr:to>
      <xdr:col>81</xdr:col>
      <xdr:colOff>101600</xdr:colOff>
      <xdr:row>57</xdr:row>
      <xdr:rowOff>68272</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73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59399</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181795" y="9832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83734</xdr:rowOff>
    </xdr:from>
    <xdr:to>
      <xdr:col>76</xdr:col>
      <xdr:colOff>165100</xdr:colOff>
      <xdr:row>57</xdr:row>
      <xdr:rowOff>13884</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68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30411</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292795" y="9460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138497</xdr:rowOff>
    </xdr:from>
    <xdr:to>
      <xdr:col>72</xdr:col>
      <xdr:colOff>38100</xdr:colOff>
      <xdr:row>57</xdr:row>
      <xdr:rowOff>68647</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73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85174</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03795" y="9514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34610</xdr:rowOff>
    </xdr:from>
    <xdr:to>
      <xdr:col>67</xdr:col>
      <xdr:colOff>101600</xdr:colOff>
      <xdr:row>56</xdr:row>
      <xdr:rowOff>136210</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63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152737</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14795" y="9411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9289</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82239"/>
          <a:ext cx="1269" cy="1330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145722</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188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127416</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957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582,048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9289</xdr:rowOff>
    </xdr:from>
    <xdr:to>
      <xdr:col>86</xdr:col>
      <xdr:colOff>25400</xdr:colOff>
      <xdr:row>71</xdr:row>
      <xdr:rowOff>9289</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82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69515</xdr:rowOff>
    </xdr:from>
    <xdr:to>
      <xdr:col>85</xdr:col>
      <xdr:colOff>127000</xdr:colOff>
      <xdr:row>78</xdr:row>
      <xdr:rowOff>69760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442615"/>
          <a:ext cx="838200" cy="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18722</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391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40295</xdr:rowOff>
    </xdr:from>
    <xdr:to>
      <xdr:col>85</xdr:col>
      <xdr:colOff>177800</xdr:colOff>
      <xdr:row>78</xdr:row>
      <xdr:rowOff>141895</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1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63258</xdr:rowOff>
    </xdr:from>
    <xdr:to>
      <xdr:col>81</xdr:col>
      <xdr:colOff>50800</xdr:colOff>
      <xdr:row>78</xdr:row>
      <xdr:rowOff>69515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3436358"/>
          <a:ext cx="889000" cy="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29764</xdr:rowOff>
    </xdr:from>
    <xdr:to>
      <xdr:col>81</xdr:col>
      <xdr:colOff>101600</xdr:colOff>
      <xdr:row>78</xdr:row>
      <xdr:rowOff>131364</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0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122491</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495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63258</xdr:rowOff>
    </xdr:from>
    <xdr:to>
      <xdr:col>76</xdr:col>
      <xdr:colOff>114300</xdr:colOff>
      <xdr:row>78</xdr:row>
      <xdr:rowOff>131559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3703300" y="13436358"/>
          <a:ext cx="889000" cy="68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48329</xdr:rowOff>
    </xdr:from>
    <xdr:to>
      <xdr:col>76</xdr:col>
      <xdr:colOff>165100</xdr:colOff>
      <xdr:row>78</xdr:row>
      <xdr:rowOff>149929</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141056</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51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116509</xdr:rowOff>
    </xdr:from>
    <xdr:to>
      <xdr:col>71</xdr:col>
      <xdr:colOff>177800</xdr:colOff>
      <xdr:row>78</xdr:row>
      <xdr:rowOff>131559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814300" y="13489609"/>
          <a:ext cx="889000" cy="15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51505</xdr:rowOff>
    </xdr:from>
    <xdr:to>
      <xdr:col>72</xdr:col>
      <xdr:colOff>38100</xdr:colOff>
      <xdr:row>78</xdr:row>
      <xdr:rowOff>153105</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169632</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19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53958</xdr:rowOff>
    </xdr:from>
    <xdr:to>
      <xdr:col>67</xdr:col>
      <xdr:colOff>101600</xdr:colOff>
      <xdr:row>78</xdr:row>
      <xdr:rowOff>155558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635</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2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18960</xdr:rowOff>
    </xdr:from>
    <xdr:to>
      <xdr:col>85</xdr:col>
      <xdr:colOff>177800</xdr:colOff>
      <xdr:row>78</xdr:row>
      <xdr:rowOff>120560</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39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149787</xdr:rowOff>
    </xdr:from>
    <xdr:ext cx="534377"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17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18715</xdr:rowOff>
    </xdr:from>
    <xdr:to>
      <xdr:col>81</xdr:col>
      <xdr:colOff>101600</xdr:colOff>
      <xdr:row>78</xdr:row>
      <xdr:rowOff>120315</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39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136842</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14111" y="1316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12458</xdr:rowOff>
    </xdr:from>
    <xdr:to>
      <xdr:col>76</xdr:col>
      <xdr:colOff>165100</xdr:colOff>
      <xdr:row>78</xdr:row>
      <xdr:rowOff>114058</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38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130585</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25111" y="13160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80759</xdr:rowOff>
    </xdr:from>
    <xdr:to>
      <xdr:col>72</xdr:col>
      <xdr:colOff>38100</xdr:colOff>
      <xdr:row>79</xdr:row>
      <xdr:rowOff>10909</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45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2036</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68428" y="13546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65709</xdr:rowOff>
    </xdr:from>
    <xdr:to>
      <xdr:col>67</xdr:col>
      <xdr:colOff>101600</xdr:colOff>
      <xdr:row>78</xdr:row>
      <xdr:rowOff>167309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3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158436</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47111" y="1353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107409</xdr:rowOff>
    </xdr:from>
    <xdr:to>
      <xdr:col>85</xdr:col>
      <xdr:colOff>126364</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537909"/>
          <a:ext cx="1269" cy="1480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54086</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313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776,951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107409</xdr:rowOff>
    </xdr:from>
    <xdr:to>
      <xdr:col>86</xdr:col>
      <xdr:colOff>25400</xdr:colOff>
      <xdr:row>90</xdr:row>
      <xdr:rowOff>107409</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537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151515</xdr:rowOff>
    </xdr:from>
    <xdr:to>
      <xdr:col>85</xdr:col>
      <xdr:colOff>127000</xdr:colOff>
      <xdr:row>98</xdr:row>
      <xdr:rowOff>10195</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5481300" y="16782165"/>
          <a:ext cx="838200" cy="30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74082</xdr:rowOff>
    </xdr:from>
    <xdr:ext cx="599010"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5332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51205</xdr:rowOff>
    </xdr:from>
    <xdr:to>
      <xdr:col>85</xdr:col>
      <xdr:colOff>177800</xdr:colOff>
      <xdr:row>97</xdr:row>
      <xdr:rowOff>152805</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68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10195</xdr:rowOff>
    </xdr:from>
    <xdr:to>
      <xdr:col>81</xdr:col>
      <xdr:colOff>50800</xdr:colOff>
      <xdr:row>98</xdr:row>
      <xdr:rowOff>25586</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4592300" y="16812295"/>
          <a:ext cx="889000" cy="1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46146</xdr:rowOff>
    </xdr:from>
    <xdr:to>
      <xdr:col>81</xdr:col>
      <xdr:colOff>101600</xdr:colOff>
      <xdr:row>97</xdr:row>
      <xdr:rowOff>147746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6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164273</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645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25586</xdr:rowOff>
    </xdr:from>
    <xdr:to>
      <xdr:col>76</xdr:col>
      <xdr:colOff>114300</xdr:colOff>
      <xdr:row>98</xdr:row>
      <xdr:rowOff>60911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3703300" y="16827686"/>
          <a:ext cx="889000" cy="3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20718</xdr:rowOff>
    </xdr:from>
    <xdr:to>
      <xdr:col>76</xdr:col>
      <xdr:colOff>165100</xdr:colOff>
      <xdr:row>97</xdr:row>
      <xdr:rowOff>122318</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138845</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292795" y="16426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60911</xdr:rowOff>
    </xdr:from>
    <xdr:to>
      <xdr:col>71</xdr:col>
      <xdr:colOff>177800</xdr:colOff>
      <xdr:row>98</xdr:row>
      <xdr:rowOff>90954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2814300" y="16863011"/>
          <a:ext cx="889000" cy="3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42956</xdr:rowOff>
    </xdr:from>
    <xdr:to>
      <xdr:col>72</xdr:col>
      <xdr:colOff>38100</xdr:colOff>
      <xdr:row>97</xdr:row>
      <xdr:rowOff>144556</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161083</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03795" y="1644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32339</xdr:rowOff>
    </xdr:from>
    <xdr:to>
      <xdr:col>67</xdr:col>
      <xdr:colOff>101600</xdr:colOff>
      <xdr:row>97</xdr:row>
      <xdr:rowOff>133939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150466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14795" y="164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100715</xdr:rowOff>
    </xdr:from>
    <xdr:to>
      <xdr:col>85</xdr:col>
      <xdr:colOff>177800</xdr:colOff>
      <xdr:row>98</xdr:row>
      <xdr:rowOff>30865</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73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79142</xdr:rowOff>
    </xdr:from>
    <xdr:ext cx="599010"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709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130845</xdr:rowOff>
    </xdr:from>
    <xdr:to>
      <xdr:col>81</xdr:col>
      <xdr:colOff>101600</xdr:colOff>
      <xdr:row>98</xdr:row>
      <xdr:rowOff>60995</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76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52122</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181795" y="16854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146236</xdr:rowOff>
    </xdr:from>
    <xdr:to>
      <xdr:col>76</xdr:col>
      <xdr:colOff>165100</xdr:colOff>
      <xdr:row>98</xdr:row>
      <xdr:rowOff>76386</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77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67513</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86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10111</xdr:rowOff>
    </xdr:from>
    <xdr:to>
      <xdr:col>72</xdr:col>
      <xdr:colOff>38100</xdr:colOff>
      <xdr:row>98</xdr:row>
      <xdr:rowOff>111711</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81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102838</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904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40154</xdr:rowOff>
    </xdr:from>
    <xdr:to>
      <xdr:col>67</xdr:col>
      <xdr:colOff>101600</xdr:colOff>
      <xdr:row>98</xdr:row>
      <xdr:rowOff>141754</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84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132881</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93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21970</xdr:rowOff>
    </xdr:from>
    <xdr:ext cx="59541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692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92445</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235945"/>
          <a:ext cx="1269" cy="1549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135837</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822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39122</xdr:rowOff>
    </xdr:from>
    <xdr:ext cx="599010"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5011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92445</xdr:rowOff>
    </xdr:from>
    <xdr:to>
      <xdr:col>116</xdr:col>
      <xdr:colOff>152400</xdr:colOff>
      <xdr:row>30</xdr:row>
      <xdr:rowOff>92445</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23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38920</xdr:rowOff>
    </xdr:from>
    <xdr:to>
      <xdr:col>116</xdr:col>
      <xdr:colOff>63500</xdr:colOff>
      <xdr:row>37</xdr:row>
      <xdr:rowOff>141289</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382570"/>
          <a:ext cx="838200" cy="102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8838</xdr:rowOff>
    </xdr:from>
    <xdr:ext cx="469744"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695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30411</xdr:rowOff>
    </xdr:from>
    <xdr:to>
      <xdr:col>116</xdr:col>
      <xdr:colOff>114300</xdr:colOff>
      <xdr:row>39</xdr:row>
      <xdr:rowOff>132011</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71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38920</xdr:rowOff>
    </xdr:from>
    <xdr:to>
      <xdr:col>111</xdr:col>
      <xdr:colOff>177800</xdr:colOff>
      <xdr:row>38</xdr:row>
      <xdr:rowOff>104691</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0434300" y="6382570"/>
          <a:ext cx="889000" cy="23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35124</xdr:rowOff>
    </xdr:from>
    <xdr:to>
      <xdr:col>112</xdr:col>
      <xdr:colOff>38100</xdr:colOff>
      <xdr:row>39</xdr:row>
      <xdr:rowOff>136724</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72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127851</xdr:rowOff>
    </xdr:from>
    <xdr:ext cx="469744"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088428" y="681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104691</xdr:rowOff>
    </xdr:from>
    <xdr:to>
      <xdr:col>107</xdr:col>
      <xdr:colOff>50800</xdr:colOff>
      <xdr:row>38</xdr:row>
      <xdr:rowOff>105878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19545300" y="6619791"/>
          <a:ext cx="889000" cy="1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40405</xdr:rowOff>
    </xdr:from>
    <xdr:to>
      <xdr:col>107</xdr:col>
      <xdr:colOff>101600</xdr:colOff>
      <xdr:row>39</xdr:row>
      <xdr:rowOff>142005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7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133132</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819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105878</xdr:rowOff>
    </xdr:from>
    <xdr:to>
      <xdr:col>102</xdr:col>
      <xdr:colOff>114300</xdr:colOff>
      <xdr:row>38</xdr:row>
      <xdr:rowOff>116350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18656300" y="6620978"/>
          <a:ext cx="889000" cy="10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136307</xdr:rowOff>
    </xdr:from>
    <xdr:to>
      <xdr:col>102</xdr:col>
      <xdr:colOff>165100</xdr:colOff>
      <xdr:row>39</xdr:row>
      <xdr:rowOff>66457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65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57584</xdr:rowOff>
    </xdr:from>
    <xdr:ext cx="469744"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10428" y="674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6604</xdr:rowOff>
    </xdr:from>
    <xdr:to>
      <xdr:col>98</xdr:col>
      <xdr:colOff>38100</xdr:colOff>
      <xdr:row>39</xdr:row>
      <xdr:rowOff>108204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99331</xdr:rowOff>
    </xdr:from>
    <xdr:ext cx="469744"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21428" y="6785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90489</xdr:rowOff>
    </xdr:from>
    <xdr:to>
      <xdr:col>116</xdr:col>
      <xdr:colOff>114300</xdr:colOff>
      <xdr:row>38</xdr:row>
      <xdr:rowOff>20639</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43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113366</xdr:rowOff>
    </xdr:from>
    <xdr:ext cx="534377"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28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159570</xdr:rowOff>
    </xdr:from>
    <xdr:to>
      <xdr:col>112</xdr:col>
      <xdr:colOff>38100</xdr:colOff>
      <xdr:row>37</xdr:row>
      <xdr:rowOff>89720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33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35</xdr:row>
      <xdr:rowOff>106247</xdr:rowOff>
    </xdr:from>
    <xdr:ext cx="534377"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056111" y="610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53891</xdr:rowOff>
    </xdr:from>
    <xdr:to>
      <xdr:col>107</xdr:col>
      <xdr:colOff>101600</xdr:colOff>
      <xdr:row>38</xdr:row>
      <xdr:rowOff>155491</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56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37</xdr:row>
      <xdr:rowOff>569</xdr:rowOff>
    </xdr:from>
    <xdr:ext cx="534377"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167111" y="634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55078</xdr:rowOff>
    </xdr:from>
    <xdr:to>
      <xdr:col>102</xdr:col>
      <xdr:colOff>165100</xdr:colOff>
      <xdr:row>38</xdr:row>
      <xdr:rowOff>156678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57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37</xdr:row>
      <xdr:rowOff>1755</xdr:rowOff>
    </xdr:from>
    <xdr:ext cx="534377"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278111" y="634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65550</xdr:rowOff>
    </xdr:from>
    <xdr:to>
      <xdr:col>98</xdr:col>
      <xdr:colOff>38100</xdr:colOff>
      <xdr:row>38</xdr:row>
      <xdr:rowOff>167150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58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37</xdr:row>
      <xdr:rowOff>12227</xdr:rowOff>
    </xdr:from>
    <xdr:ext cx="534377"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389111" y="635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総務費は、基金積立</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金や電算管理</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が前年度比で増加</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したが、</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情報通信基盤施設管理や空港対策事業費の減</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により類似団体内平均を下回った。民生費では、新型コロナウイルス感染症対策として三宅村特別支援金事業の</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事業完了</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により類似団体内平均を</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下</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回った。</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衛生費では、類似団体内平均と比べ高い水準ある要因として、</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新型コロナウイルスワクチン接種関連事業のほか、</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クリーンセンター管理、汚泥再生処理センター管理に加え、簡易水道特別会計繰出金の増加による</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ものである</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農林水産業費は、</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大型</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投資的事業</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の製氷施設整備事業により</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、類似団体内平均を</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上</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回った。商工費が類似団体内平均を上回っている要因としては、</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巨木を語ろう全国フォーラムの実施や公設宿泊施設調査事業の増によるものである</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。土木費は、残土処分場新設整備</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事業</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事業完了により</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類似団体内平均を下回った。消防費が類似団体内平均と比較し高い水準にあるのは、消防本部及び消防団に係る経費に加え、</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ヶ年事業の</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防災行政無線デジタル化</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事業</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を実施したことによる。教育費は、</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小中学校バリアフリー工事を実施したが、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ICT</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整備事業</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の完了により</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類似団体内平均を下回った。災害復旧費は台風</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号による</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学校施設</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復旧工事</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のため増額となった。公債費は過年度の大型投資的事業起債の償還開始に伴い増加しているが、類似団体内平均を下回った。諸支出金が類似団体内平均と比べ高い水準にある要因としては、村内唯一の公共交通手段として運営している旅客自動車運送事業会計への補助が発生しており、</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前年度比で補助金額は減となったが、</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新型コロナウイルス感染症の影響によ</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る</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バス貸切収入減少に伴</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い、新型コロナ前の水準より</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増額となっ</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た</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ためである。</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東京都三宅村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財政調整基金においては、</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事業運営のため</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取崩</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をしたものの、取崩以上に</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積立を</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行うことができたこともあり、</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実質収支額については、</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前年度</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+7.43</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今後も事務事業の見直し、優先順位付け等を推進し、健全な財政運営に努める。</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東京都三宅村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一般会計においては財政調整基金だけではなく、減債基金、特定目的基金も積立を行うことが出来たため、前年度比で増となった。今後も将来的な事業計画に基づき、計画的に基金積立を行う。</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各特別会計においても概ね前年度ベースで推移している。国民健康保険（直診勘定）特別会計及び旅客自動車運送事業会計は新型コロナウイルス感染症の影響を大きく受けたが、他補助金や一般会計繰入金により健全な財政運営を行った。</a:t>
          </a:r>
          <a:endParaRPr kumimoji="1" lang="en-US" altLang="ja-JP" sz="1400">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今後も各特別会計の自己財源の収入増のため、税額等の見直しと滞納整理をより推進し財政の健全運営を図る。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04" t="s">
        <v>80</v>
      </c>
      <c r="C1" s="604"/>
      <c r="D1" s="604"/>
      <c r="E1" s="604"/>
      <c r="F1" s="604"/>
      <c r="G1" s="604"/>
      <c r="H1" s="604"/>
      <c r="I1" s="604"/>
      <c r="J1" s="604"/>
      <c r="K1" s="604"/>
      <c r="L1" s="604"/>
      <c r="M1" s="604"/>
      <c r="N1" s="604"/>
      <c r="O1" s="604"/>
      <c r="P1" s="604"/>
      <c r="Q1" s="604"/>
      <c r="R1" s="604"/>
      <c r="S1" s="604"/>
      <c r="T1" s="604"/>
      <c r="U1" s="604"/>
      <c r="V1" s="604"/>
      <c r="W1" s="604"/>
      <c r="X1" s="604"/>
      <c r="Y1" s="604"/>
      <c r="Z1" s="604"/>
      <c r="AA1" s="604"/>
      <c r="AB1" s="604"/>
      <c r="AC1" s="604"/>
      <c r="AD1" s="604"/>
      <c r="AE1" s="604"/>
      <c r="AF1" s="604"/>
      <c r="AG1" s="604"/>
      <c r="AH1" s="604"/>
      <c r="AI1" s="604"/>
      <c r="AJ1" s="604"/>
      <c r="AK1" s="604"/>
      <c r="AL1" s="604"/>
      <c r="AM1" s="604"/>
      <c r="AN1" s="604"/>
      <c r="AO1" s="604"/>
      <c r="AP1" s="604"/>
      <c r="AQ1" s="604"/>
      <c r="AR1" s="604"/>
      <c r="AS1" s="604"/>
      <c r="AT1" s="604"/>
      <c r="AU1" s="604"/>
      <c r="AV1" s="604"/>
      <c r="AW1" s="604"/>
      <c r="AX1" s="604"/>
      <c r="AY1" s="604"/>
      <c r="AZ1" s="604"/>
      <c r="BA1" s="604"/>
      <c r="BB1" s="604"/>
      <c r="BC1" s="604"/>
      <c r="BD1" s="604"/>
      <c r="BE1" s="604"/>
      <c r="BF1" s="604"/>
      <c r="BG1" s="604"/>
      <c r="BH1" s="604"/>
      <c r="BI1" s="604"/>
      <c r="BJ1" s="604"/>
      <c r="BK1" s="604"/>
      <c r="BL1" s="604"/>
      <c r="BM1" s="604"/>
      <c r="BN1" s="604"/>
      <c r="BO1" s="604"/>
      <c r="BP1" s="604"/>
      <c r="BQ1" s="604"/>
      <c r="BR1" s="604"/>
      <c r="BS1" s="604"/>
      <c r="BT1" s="604"/>
      <c r="BU1" s="604"/>
      <c r="BV1" s="604"/>
      <c r="BW1" s="604"/>
      <c r="BX1" s="604"/>
      <c r="BY1" s="604"/>
      <c r="BZ1" s="604"/>
      <c r="CA1" s="604"/>
      <c r="CB1" s="604"/>
      <c r="CC1" s="604"/>
      <c r="CD1" s="604"/>
      <c r="CE1" s="604"/>
      <c r="CF1" s="604"/>
      <c r="CG1" s="604"/>
      <c r="CH1" s="604"/>
      <c r="CI1" s="604"/>
      <c r="CJ1" s="604"/>
      <c r="CK1" s="604"/>
      <c r="CL1" s="604"/>
      <c r="CM1" s="604"/>
      <c r="CN1" s="604"/>
      <c r="CO1" s="604"/>
      <c r="CP1" s="604"/>
      <c r="CQ1" s="604"/>
      <c r="CR1" s="604"/>
      <c r="CS1" s="604"/>
      <c r="CT1" s="604"/>
      <c r="CU1" s="604"/>
      <c r="CV1" s="604"/>
      <c r="CW1" s="604"/>
      <c r="CX1" s="604"/>
      <c r="CY1" s="604"/>
      <c r="CZ1" s="604"/>
      <c r="DA1" s="604"/>
      <c r="DB1" s="604"/>
      <c r="DC1" s="604"/>
      <c r="DD1" s="604"/>
      <c r="DE1" s="604"/>
      <c r="DF1" s="604"/>
      <c r="DG1" s="604"/>
      <c r="DH1" s="604"/>
      <c r="DI1" s="604"/>
      <c r="DJ1" s="178"/>
      <c r="DK1" s="178"/>
      <c r="DL1" s="178"/>
      <c r="DM1" s="178"/>
      <c r="DN1" s="178"/>
      <c r="DO1" s="178"/>
    </row>
    <row r="2" spans="1:119" ht="24.75" thickBot="1" x14ac:dyDescent="0.2">
      <c r="B2" s="179" t="s">
        <v>81</v>
      </c>
      <c r="C2" s="179"/>
      <c r="D2" s="180"/>
    </row>
    <row r="3" spans="1:119" ht="18.75" customHeight="1" thickBot="1" x14ac:dyDescent="0.2">
      <c r="A3" s="178"/>
      <c r="B3" s="605" t="s">
        <v>82</v>
      </c>
      <c r="C3" s="606"/>
      <c r="D3" s="606"/>
      <c r="E3" s="607"/>
      <c r="F3" s="607"/>
      <c r="G3" s="607"/>
      <c r="H3" s="607"/>
      <c r="I3" s="607"/>
      <c r="J3" s="607"/>
      <c r="K3" s="607"/>
      <c r="L3" s="607" t="s">
        <v>83</v>
      </c>
      <c r="M3" s="607"/>
      <c r="N3" s="607"/>
      <c r="O3" s="607"/>
      <c r="P3" s="607"/>
      <c r="Q3" s="607"/>
      <c r="R3" s="613"/>
      <c r="S3" s="613"/>
      <c r="T3" s="613"/>
      <c r="U3" s="613"/>
      <c r="V3" s="614"/>
      <c r="W3" s="527" t="s">
        <v>84</v>
      </c>
      <c r="X3" s="528"/>
      <c r="Y3" s="528"/>
      <c r="Z3" s="528"/>
      <c r="AA3" s="528"/>
      <c r="AB3" s="606"/>
      <c r="AC3" s="613" t="s">
        <v>85</v>
      </c>
      <c r="AD3" s="528"/>
      <c r="AE3" s="528"/>
      <c r="AF3" s="528"/>
      <c r="AG3" s="528"/>
      <c r="AH3" s="528"/>
      <c r="AI3" s="528"/>
      <c r="AJ3" s="528"/>
      <c r="AK3" s="528"/>
      <c r="AL3" s="598"/>
      <c r="AM3" s="527" t="s">
        <v>86</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19"/>
      <c r="BN3" s="527" t="s">
        <v>87</v>
      </c>
      <c r="BO3" s="528"/>
      <c r="BP3" s="528"/>
      <c r="BQ3" s="528"/>
      <c r="BR3" s="528"/>
      <c r="BS3" s="528"/>
      <c r="BT3" s="528"/>
      <c r="BU3" s="598"/>
      <c r="BV3" s="527" t="s">
        <v>88</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19"/>
      <c r="CT3" s="527" t="s">
        <v>89</v>
      </c>
      <c r="CU3" s="528"/>
      <c r="CV3" s="528"/>
      <c r="CW3" s="528"/>
      <c r="CX3" s="528"/>
      <c r="CY3" s="528"/>
      <c r="CZ3" s="528"/>
      <c r="DA3" s="598"/>
      <c r="DB3" s="527" t="s">
        <v>90</v>
      </c>
      <c r="DC3" s="528"/>
      <c r="DD3" s="528"/>
      <c r="DE3" s="528"/>
      <c r="DF3" s="528"/>
      <c r="DG3" s="528"/>
      <c r="DH3" s="528"/>
      <c r="DI3" s="598"/>
    </row>
    <row r="4" spans="1:119" ht="18.75" customHeight="1" x14ac:dyDescent="0.15">
      <c r="A4" s="178"/>
      <c r="B4" s="608"/>
      <c r="C4" s="609"/>
      <c r="D4" s="609"/>
      <c r="E4" s="610"/>
      <c r="F4" s="610"/>
      <c r="G4" s="610"/>
      <c r="H4" s="610"/>
      <c r="I4" s="610"/>
      <c r="J4" s="610"/>
      <c r="K4" s="610"/>
      <c r="L4" s="610"/>
      <c r="M4" s="610"/>
      <c r="N4" s="610"/>
      <c r="O4" s="610"/>
      <c r="P4" s="610"/>
      <c r="Q4" s="610"/>
      <c r="R4" s="615"/>
      <c r="S4" s="615"/>
      <c r="T4" s="615"/>
      <c r="U4" s="615"/>
      <c r="V4" s="616"/>
      <c r="W4" s="599"/>
      <c r="X4" s="409"/>
      <c r="Y4" s="409"/>
      <c r="Z4" s="409"/>
      <c r="AA4" s="409"/>
      <c r="AB4" s="609"/>
      <c r="AC4" s="615"/>
      <c r="AD4" s="409"/>
      <c r="AE4" s="409"/>
      <c r="AF4" s="409"/>
      <c r="AG4" s="409"/>
      <c r="AH4" s="409"/>
      <c r="AI4" s="409"/>
      <c r="AJ4" s="409"/>
      <c r="AK4" s="409"/>
      <c r="AL4" s="600"/>
      <c r="AM4" s="549"/>
      <c r="AN4" s="447"/>
      <c r="AO4" s="447"/>
      <c r="AP4" s="447"/>
      <c r="AQ4" s="447"/>
      <c r="AR4" s="447"/>
      <c r="AS4" s="447"/>
      <c r="AT4" s="447"/>
      <c r="AU4" s="447"/>
      <c r="AV4" s="447"/>
      <c r="AW4" s="447"/>
      <c r="AX4" s="618"/>
      <c r="AY4" s="484" t="s">
        <v>91</v>
      </c>
      <c r="AZ4" s="485"/>
      <c r="BA4" s="485"/>
      <c r="BB4" s="485"/>
      <c r="BC4" s="485"/>
      <c r="BD4" s="485"/>
      <c r="BE4" s="485"/>
      <c r="BF4" s="485"/>
      <c r="BG4" s="485"/>
      <c r="BH4" s="485"/>
      <c r="BI4" s="485"/>
      <c r="BJ4" s="485"/>
      <c r="BK4" s="485"/>
      <c r="BL4" s="485"/>
      <c r="BM4" s="486"/>
      <c r="BN4" s="487">
        <v>4750084</v>
      </c>
      <c r="BO4" s="488"/>
      <c r="BP4" s="488"/>
      <c r="BQ4" s="488"/>
      <c r="BR4" s="488"/>
      <c r="BS4" s="488"/>
      <c r="BT4" s="488"/>
      <c r="BU4" s="489"/>
      <c r="BV4" s="487">
        <v>4878227</v>
      </c>
      <c r="BW4" s="488"/>
      <c r="BX4" s="488"/>
      <c r="BY4" s="488"/>
      <c r="BZ4" s="488"/>
      <c r="CA4" s="488"/>
      <c r="CB4" s="488"/>
      <c r="CC4" s="489"/>
      <c r="CD4" s="620" t="s">
        <v>92</v>
      </c>
      <c r="CE4" s="621"/>
      <c r="CF4" s="621"/>
      <c r="CG4" s="621"/>
      <c r="CH4" s="621"/>
      <c r="CI4" s="621"/>
      <c r="CJ4" s="621"/>
      <c r="CK4" s="621"/>
      <c r="CL4" s="621"/>
      <c r="CM4" s="621"/>
      <c r="CN4" s="621"/>
      <c r="CO4" s="621"/>
      <c r="CP4" s="621"/>
      <c r="CQ4" s="621"/>
      <c r="CR4" s="621"/>
      <c r="CS4" s="622"/>
      <c r="CT4" s="623">
        <v>10.4</v>
      </c>
      <c r="CU4" s="624"/>
      <c r="CV4" s="624"/>
      <c r="CW4" s="624"/>
      <c r="CX4" s="624"/>
      <c r="CY4" s="624"/>
      <c r="CZ4" s="624"/>
      <c r="DA4" s="625"/>
      <c r="DB4" s="623">
        <v>6.7</v>
      </c>
      <c r="DC4" s="624"/>
      <c r="DD4" s="624"/>
      <c r="DE4" s="624"/>
      <c r="DF4" s="624"/>
      <c r="DG4" s="624"/>
      <c r="DH4" s="624"/>
      <c r="DI4" s="625"/>
    </row>
    <row r="5" spans="1:119" ht="18.75" customHeight="1" x14ac:dyDescent="0.15">
      <c r="A5" s="178"/>
      <c r="B5" s="611"/>
      <c r="C5" s="448"/>
      <c r="D5" s="448"/>
      <c r="E5" s="612"/>
      <c r="F5" s="612"/>
      <c r="G5" s="612"/>
      <c r="H5" s="612"/>
      <c r="I5" s="612"/>
      <c r="J5" s="612"/>
      <c r="K5" s="612"/>
      <c r="L5" s="612"/>
      <c r="M5" s="612"/>
      <c r="N5" s="612"/>
      <c r="O5" s="612"/>
      <c r="P5" s="612"/>
      <c r="Q5" s="612"/>
      <c r="R5" s="446"/>
      <c r="S5" s="446"/>
      <c r="T5" s="446"/>
      <c r="U5" s="446"/>
      <c r="V5" s="617"/>
      <c r="W5" s="549"/>
      <c r="X5" s="447"/>
      <c r="Y5" s="447"/>
      <c r="Z5" s="447"/>
      <c r="AA5" s="447"/>
      <c r="AB5" s="448"/>
      <c r="AC5" s="446"/>
      <c r="AD5" s="447"/>
      <c r="AE5" s="447"/>
      <c r="AF5" s="447"/>
      <c r="AG5" s="447"/>
      <c r="AH5" s="447"/>
      <c r="AI5" s="447"/>
      <c r="AJ5" s="447"/>
      <c r="AK5" s="447"/>
      <c r="AL5" s="618"/>
      <c r="AM5" s="515" t="s">
        <v>93</v>
      </c>
      <c r="AN5" s="415"/>
      <c r="AO5" s="415"/>
      <c r="AP5" s="415"/>
      <c r="AQ5" s="415"/>
      <c r="AR5" s="415"/>
      <c r="AS5" s="415"/>
      <c r="AT5" s="416"/>
      <c r="AU5" s="516" t="s">
        <v>94</v>
      </c>
      <c r="AV5" s="517"/>
      <c r="AW5" s="517"/>
      <c r="AX5" s="517"/>
      <c r="AY5" s="472" t="s">
        <v>95</v>
      </c>
      <c r="AZ5" s="473"/>
      <c r="BA5" s="473"/>
      <c r="BB5" s="473"/>
      <c r="BC5" s="473"/>
      <c r="BD5" s="473"/>
      <c r="BE5" s="473"/>
      <c r="BF5" s="473"/>
      <c r="BG5" s="473"/>
      <c r="BH5" s="473"/>
      <c r="BI5" s="473"/>
      <c r="BJ5" s="473"/>
      <c r="BK5" s="473"/>
      <c r="BL5" s="473"/>
      <c r="BM5" s="474"/>
      <c r="BN5" s="458">
        <v>4553200</v>
      </c>
      <c r="BO5" s="459"/>
      <c r="BP5" s="459"/>
      <c r="BQ5" s="459"/>
      <c r="BR5" s="459"/>
      <c r="BS5" s="459"/>
      <c r="BT5" s="459"/>
      <c r="BU5" s="460"/>
      <c r="BV5" s="458">
        <v>4757448</v>
      </c>
      <c r="BW5" s="459"/>
      <c r="BX5" s="459"/>
      <c r="BY5" s="459"/>
      <c r="BZ5" s="459"/>
      <c r="CA5" s="459"/>
      <c r="CB5" s="459"/>
      <c r="CC5" s="460"/>
      <c r="CD5" s="498" t="s">
        <v>96</v>
      </c>
      <c r="CE5" s="418"/>
      <c r="CF5" s="418"/>
      <c r="CG5" s="418"/>
      <c r="CH5" s="418"/>
      <c r="CI5" s="418"/>
      <c r="CJ5" s="418"/>
      <c r="CK5" s="418"/>
      <c r="CL5" s="418"/>
      <c r="CM5" s="418"/>
      <c r="CN5" s="418"/>
      <c r="CO5" s="418"/>
      <c r="CP5" s="418"/>
      <c r="CQ5" s="418"/>
      <c r="CR5" s="418"/>
      <c r="CS5" s="499"/>
      <c r="CT5" s="455">
        <v>69.099999999999994</v>
      </c>
      <c r="CU5" s="456"/>
      <c r="CV5" s="456"/>
      <c r="CW5" s="456"/>
      <c r="CX5" s="456"/>
      <c r="CY5" s="456"/>
      <c r="CZ5" s="456"/>
      <c r="DA5" s="457"/>
      <c r="DB5" s="455">
        <v>85.2</v>
      </c>
      <c r="DC5" s="456"/>
      <c r="DD5" s="456"/>
      <c r="DE5" s="456"/>
      <c r="DF5" s="456"/>
      <c r="DG5" s="456"/>
      <c r="DH5" s="456"/>
      <c r="DI5" s="457"/>
    </row>
    <row r="6" spans="1:119" ht="18.75" customHeight="1" x14ac:dyDescent="0.15">
      <c r="A6" s="178"/>
      <c r="B6" s="626" t="s">
        <v>97</v>
      </c>
      <c r="C6" s="445"/>
      <c r="D6" s="445"/>
      <c r="E6" s="627"/>
      <c r="F6" s="627"/>
      <c r="G6" s="627"/>
      <c r="H6" s="627"/>
      <c r="I6" s="627"/>
      <c r="J6" s="627"/>
      <c r="K6" s="627"/>
      <c r="L6" s="627" t="s">
        <v>98</v>
      </c>
      <c r="M6" s="627"/>
      <c r="N6" s="627"/>
      <c r="O6" s="627"/>
      <c r="P6" s="627"/>
      <c r="Q6" s="627"/>
      <c r="R6" s="443"/>
      <c r="S6" s="443"/>
      <c r="T6" s="443"/>
      <c r="U6" s="443"/>
      <c r="V6" s="630"/>
      <c r="W6" s="548" t="s">
        <v>99</v>
      </c>
      <c r="X6" s="444"/>
      <c r="Y6" s="444"/>
      <c r="Z6" s="444"/>
      <c r="AA6" s="444"/>
      <c r="AB6" s="445"/>
      <c r="AC6" s="633" t="s">
        <v>100</v>
      </c>
      <c r="AD6" s="634"/>
      <c r="AE6" s="634"/>
      <c r="AF6" s="634"/>
      <c r="AG6" s="634"/>
      <c r="AH6" s="634"/>
      <c r="AI6" s="634"/>
      <c r="AJ6" s="634"/>
      <c r="AK6" s="634"/>
      <c r="AL6" s="635"/>
      <c r="AM6" s="515" t="s">
        <v>101</v>
      </c>
      <c r="AN6" s="415"/>
      <c r="AO6" s="415"/>
      <c r="AP6" s="415"/>
      <c r="AQ6" s="415"/>
      <c r="AR6" s="415"/>
      <c r="AS6" s="415"/>
      <c r="AT6" s="416"/>
      <c r="AU6" s="516" t="s">
        <v>94</v>
      </c>
      <c r="AV6" s="517"/>
      <c r="AW6" s="517"/>
      <c r="AX6" s="517"/>
      <c r="AY6" s="472" t="s">
        <v>102</v>
      </c>
      <c r="AZ6" s="473"/>
      <c r="BA6" s="473"/>
      <c r="BB6" s="473"/>
      <c r="BC6" s="473"/>
      <c r="BD6" s="473"/>
      <c r="BE6" s="473"/>
      <c r="BF6" s="473"/>
      <c r="BG6" s="473"/>
      <c r="BH6" s="473"/>
      <c r="BI6" s="473"/>
      <c r="BJ6" s="473"/>
      <c r="BK6" s="473"/>
      <c r="BL6" s="473"/>
      <c r="BM6" s="474"/>
      <c r="BN6" s="458">
        <v>196884</v>
      </c>
      <c r="BO6" s="459"/>
      <c r="BP6" s="459"/>
      <c r="BQ6" s="459"/>
      <c r="BR6" s="459"/>
      <c r="BS6" s="459"/>
      <c r="BT6" s="459"/>
      <c r="BU6" s="460"/>
      <c r="BV6" s="458">
        <v>120779</v>
      </c>
      <c r="BW6" s="459"/>
      <c r="BX6" s="459"/>
      <c r="BY6" s="459"/>
      <c r="BZ6" s="459"/>
      <c r="CA6" s="459"/>
      <c r="CB6" s="459"/>
      <c r="CC6" s="460"/>
      <c r="CD6" s="498" t="s">
        <v>103</v>
      </c>
      <c r="CE6" s="418"/>
      <c r="CF6" s="418"/>
      <c r="CG6" s="418"/>
      <c r="CH6" s="418"/>
      <c r="CI6" s="418"/>
      <c r="CJ6" s="418"/>
      <c r="CK6" s="418"/>
      <c r="CL6" s="418"/>
      <c r="CM6" s="418"/>
      <c r="CN6" s="418"/>
      <c r="CO6" s="418"/>
      <c r="CP6" s="418"/>
      <c r="CQ6" s="418"/>
      <c r="CR6" s="418"/>
      <c r="CS6" s="499"/>
      <c r="CT6" s="601">
        <v>71.599999999999994</v>
      </c>
      <c r="CU6" s="602"/>
      <c r="CV6" s="602"/>
      <c r="CW6" s="602"/>
      <c r="CX6" s="602"/>
      <c r="CY6" s="602"/>
      <c r="CZ6" s="602"/>
      <c r="DA6" s="603"/>
      <c r="DB6" s="601">
        <v>88</v>
      </c>
      <c r="DC6" s="602"/>
      <c r="DD6" s="602"/>
      <c r="DE6" s="602"/>
      <c r="DF6" s="602"/>
      <c r="DG6" s="602"/>
      <c r="DH6" s="602"/>
      <c r="DI6" s="603"/>
    </row>
    <row r="7" spans="1:119" ht="18.75" customHeight="1" x14ac:dyDescent="0.15">
      <c r="A7" s="178"/>
      <c r="B7" s="608"/>
      <c r="C7" s="609"/>
      <c r="D7" s="609"/>
      <c r="E7" s="610"/>
      <c r="F7" s="610"/>
      <c r="G7" s="610"/>
      <c r="H7" s="610"/>
      <c r="I7" s="610"/>
      <c r="J7" s="610"/>
      <c r="K7" s="610"/>
      <c r="L7" s="610"/>
      <c r="M7" s="610"/>
      <c r="N7" s="610"/>
      <c r="O7" s="610"/>
      <c r="P7" s="610"/>
      <c r="Q7" s="610"/>
      <c r="R7" s="615"/>
      <c r="S7" s="615"/>
      <c r="T7" s="615"/>
      <c r="U7" s="615"/>
      <c r="V7" s="616"/>
      <c r="W7" s="599"/>
      <c r="X7" s="409"/>
      <c r="Y7" s="409"/>
      <c r="Z7" s="409"/>
      <c r="AA7" s="409"/>
      <c r="AB7" s="609"/>
      <c r="AC7" s="636"/>
      <c r="AD7" s="410"/>
      <c r="AE7" s="410"/>
      <c r="AF7" s="410"/>
      <c r="AG7" s="410"/>
      <c r="AH7" s="410"/>
      <c r="AI7" s="410"/>
      <c r="AJ7" s="410"/>
      <c r="AK7" s="410"/>
      <c r="AL7" s="637"/>
      <c r="AM7" s="515" t="s">
        <v>104</v>
      </c>
      <c r="AN7" s="415"/>
      <c r="AO7" s="415"/>
      <c r="AP7" s="415"/>
      <c r="AQ7" s="415"/>
      <c r="AR7" s="415"/>
      <c r="AS7" s="415"/>
      <c r="AT7" s="416"/>
      <c r="AU7" s="516" t="s">
        <v>105</v>
      </c>
      <c r="AV7" s="517"/>
      <c r="AW7" s="517"/>
      <c r="AX7" s="517"/>
      <c r="AY7" s="472" t="s">
        <v>106</v>
      </c>
      <c r="AZ7" s="473"/>
      <c r="BA7" s="473"/>
      <c r="BB7" s="473"/>
      <c r="BC7" s="473"/>
      <c r="BD7" s="473"/>
      <c r="BE7" s="473"/>
      <c r="BF7" s="473"/>
      <c r="BG7" s="473"/>
      <c r="BH7" s="473"/>
      <c r="BI7" s="473"/>
      <c r="BJ7" s="473"/>
      <c r="BK7" s="473"/>
      <c r="BL7" s="473"/>
      <c r="BM7" s="474"/>
      <c r="BN7" s="458">
        <v>0</v>
      </c>
      <c r="BO7" s="459"/>
      <c r="BP7" s="459"/>
      <c r="BQ7" s="459"/>
      <c r="BR7" s="459"/>
      <c r="BS7" s="459"/>
      <c r="BT7" s="459"/>
      <c r="BU7" s="460"/>
      <c r="BV7" s="458">
        <v>6380</v>
      </c>
      <c r="BW7" s="459"/>
      <c r="BX7" s="459"/>
      <c r="BY7" s="459"/>
      <c r="BZ7" s="459"/>
      <c r="CA7" s="459"/>
      <c r="CB7" s="459"/>
      <c r="CC7" s="460"/>
      <c r="CD7" s="498" t="s">
        <v>107</v>
      </c>
      <c r="CE7" s="418"/>
      <c r="CF7" s="418"/>
      <c r="CG7" s="418"/>
      <c r="CH7" s="418"/>
      <c r="CI7" s="418"/>
      <c r="CJ7" s="418"/>
      <c r="CK7" s="418"/>
      <c r="CL7" s="418"/>
      <c r="CM7" s="418"/>
      <c r="CN7" s="418"/>
      <c r="CO7" s="418"/>
      <c r="CP7" s="418"/>
      <c r="CQ7" s="418"/>
      <c r="CR7" s="418"/>
      <c r="CS7" s="499"/>
      <c r="CT7" s="458">
        <v>1899656</v>
      </c>
      <c r="CU7" s="459"/>
      <c r="CV7" s="459"/>
      <c r="CW7" s="459"/>
      <c r="CX7" s="459"/>
      <c r="CY7" s="459"/>
      <c r="CZ7" s="459"/>
      <c r="DA7" s="460"/>
      <c r="DB7" s="458">
        <v>1712264</v>
      </c>
      <c r="DC7" s="459"/>
      <c r="DD7" s="459"/>
      <c r="DE7" s="459"/>
      <c r="DF7" s="459"/>
      <c r="DG7" s="459"/>
      <c r="DH7" s="459"/>
      <c r="DI7" s="460"/>
    </row>
    <row r="8" spans="1:119" ht="18.75" customHeight="1" thickBot="1" x14ac:dyDescent="0.2">
      <c r="A8" s="178"/>
      <c r="B8" s="628"/>
      <c r="C8" s="554"/>
      <c r="D8" s="554"/>
      <c r="E8" s="629"/>
      <c r="F8" s="629"/>
      <c r="G8" s="629"/>
      <c r="H8" s="629"/>
      <c r="I8" s="629"/>
      <c r="J8" s="629"/>
      <c r="K8" s="629"/>
      <c r="L8" s="629"/>
      <c r="M8" s="629"/>
      <c r="N8" s="629"/>
      <c r="O8" s="629"/>
      <c r="P8" s="629"/>
      <c r="Q8" s="629"/>
      <c r="R8" s="631"/>
      <c r="S8" s="631"/>
      <c r="T8" s="631"/>
      <c r="U8" s="631"/>
      <c r="V8" s="632"/>
      <c r="W8" s="529"/>
      <c r="X8" s="530"/>
      <c r="Y8" s="530"/>
      <c r="Z8" s="530"/>
      <c r="AA8" s="530"/>
      <c r="AB8" s="554"/>
      <c r="AC8" s="638"/>
      <c r="AD8" s="639"/>
      <c r="AE8" s="639"/>
      <c r="AF8" s="639"/>
      <c r="AG8" s="639"/>
      <c r="AH8" s="639"/>
      <c r="AI8" s="639"/>
      <c r="AJ8" s="639"/>
      <c r="AK8" s="639"/>
      <c r="AL8" s="640"/>
      <c r="AM8" s="515" t="s">
        <v>108</v>
      </c>
      <c r="AN8" s="415"/>
      <c r="AO8" s="415"/>
      <c r="AP8" s="415"/>
      <c r="AQ8" s="415"/>
      <c r="AR8" s="415"/>
      <c r="AS8" s="415"/>
      <c r="AT8" s="416"/>
      <c r="AU8" s="516" t="s">
        <v>94</v>
      </c>
      <c r="AV8" s="517"/>
      <c r="AW8" s="517"/>
      <c r="AX8" s="517"/>
      <c r="AY8" s="472" t="s">
        <v>109</v>
      </c>
      <c r="AZ8" s="473"/>
      <c r="BA8" s="473"/>
      <c r="BB8" s="473"/>
      <c r="BC8" s="473"/>
      <c r="BD8" s="473"/>
      <c r="BE8" s="473"/>
      <c r="BF8" s="473"/>
      <c r="BG8" s="473"/>
      <c r="BH8" s="473"/>
      <c r="BI8" s="473"/>
      <c r="BJ8" s="473"/>
      <c r="BK8" s="473"/>
      <c r="BL8" s="473"/>
      <c r="BM8" s="474"/>
      <c r="BN8" s="458">
        <v>196884</v>
      </c>
      <c r="BO8" s="459"/>
      <c r="BP8" s="459"/>
      <c r="BQ8" s="459"/>
      <c r="BR8" s="459"/>
      <c r="BS8" s="459"/>
      <c r="BT8" s="459"/>
      <c r="BU8" s="460"/>
      <c r="BV8" s="458">
        <v>114399</v>
      </c>
      <c r="BW8" s="459"/>
      <c r="BX8" s="459"/>
      <c r="BY8" s="459"/>
      <c r="BZ8" s="459"/>
      <c r="CA8" s="459"/>
      <c r="CB8" s="459"/>
      <c r="CC8" s="460"/>
      <c r="CD8" s="498" t="s">
        <v>110</v>
      </c>
      <c r="CE8" s="418"/>
      <c r="CF8" s="418"/>
      <c r="CG8" s="418"/>
      <c r="CH8" s="418"/>
      <c r="CI8" s="418"/>
      <c r="CJ8" s="418"/>
      <c r="CK8" s="418"/>
      <c r="CL8" s="418"/>
      <c r="CM8" s="418"/>
      <c r="CN8" s="418"/>
      <c r="CO8" s="418"/>
      <c r="CP8" s="418"/>
      <c r="CQ8" s="418"/>
      <c r="CR8" s="418"/>
      <c r="CS8" s="499"/>
      <c r="CT8" s="561">
        <v>0.22</v>
      </c>
      <c r="CU8" s="562"/>
      <c r="CV8" s="562"/>
      <c r="CW8" s="562"/>
      <c r="CX8" s="562"/>
      <c r="CY8" s="562"/>
      <c r="CZ8" s="562"/>
      <c r="DA8" s="563"/>
      <c r="DB8" s="561">
        <v>0.23</v>
      </c>
      <c r="DC8" s="562"/>
      <c r="DD8" s="562"/>
      <c r="DE8" s="562"/>
      <c r="DF8" s="562"/>
      <c r="DG8" s="562"/>
      <c r="DH8" s="562"/>
      <c r="DI8" s="563"/>
    </row>
    <row r="9" spans="1:119" ht="18.75" customHeight="1" thickBot="1" x14ac:dyDescent="0.2">
      <c r="A9" s="178"/>
      <c r="B9" s="590" t="s">
        <v>111</v>
      </c>
      <c r="C9" s="591"/>
      <c r="D9" s="591"/>
      <c r="E9" s="591"/>
      <c r="F9" s="591"/>
      <c r="G9" s="591"/>
      <c r="H9" s="591"/>
      <c r="I9" s="591"/>
      <c r="J9" s="591"/>
      <c r="K9" s="509"/>
      <c r="L9" s="592" t="s">
        <v>112</v>
      </c>
      <c r="M9" s="593"/>
      <c r="N9" s="593"/>
      <c r="O9" s="593"/>
      <c r="P9" s="593"/>
      <c r="Q9" s="594"/>
      <c r="R9" s="595">
        <v>2273</v>
      </c>
      <c r="S9" s="596"/>
      <c r="T9" s="596"/>
      <c r="U9" s="596"/>
      <c r="V9" s="597"/>
      <c r="W9" s="527" t="s">
        <v>113</v>
      </c>
      <c r="X9" s="528"/>
      <c r="Y9" s="528"/>
      <c r="Z9" s="528"/>
      <c r="AA9" s="528"/>
      <c r="AB9" s="528"/>
      <c r="AC9" s="528"/>
      <c r="AD9" s="528"/>
      <c r="AE9" s="528"/>
      <c r="AF9" s="528"/>
      <c r="AG9" s="528"/>
      <c r="AH9" s="528"/>
      <c r="AI9" s="528"/>
      <c r="AJ9" s="528"/>
      <c r="AK9" s="528"/>
      <c r="AL9" s="598"/>
      <c r="AM9" s="515" t="s">
        <v>114</v>
      </c>
      <c r="AN9" s="415"/>
      <c r="AO9" s="415"/>
      <c r="AP9" s="415"/>
      <c r="AQ9" s="415"/>
      <c r="AR9" s="415"/>
      <c r="AS9" s="415"/>
      <c r="AT9" s="416"/>
      <c r="AU9" s="516" t="s">
        <v>94</v>
      </c>
      <c r="AV9" s="517"/>
      <c r="AW9" s="517"/>
      <c r="AX9" s="517"/>
      <c r="AY9" s="472" t="s">
        <v>115</v>
      </c>
      <c r="AZ9" s="473"/>
      <c r="BA9" s="473"/>
      <c r="BB9" s="473"/>
      <c r="BC9" s="473"/>
      <c r="BD9" s="473"/>
      <c r="BE9" s="473"/>
      <c r="BF9" s="473"/>
      <c r="BG9" s="473"/>
      <c r="BH9" s="473"/>
      <c r="BI9" s="473"/>
      <c r="BJ9" s="473"/>
      <c r="BK9" s="473"/>
      <c r="BL9" s="473"/>
      <c r="BM9" s="474"/>
      <c r="BN9" s="458">
        <v>76105</v>
      </c>
      <c r="BO9" s="459"/>
      <c r="BP9" s="459"/>
      <c r="BQ9" s="459"/>
      <c r="BR9" s="459"/>
      <c r="BS9" s="459"/>
      <c r="BT9" s="459"/>
      <c r="BU9" s="460"/>
      <c r="BV9" s="458">
        <v>-40196</v>
      </c>
      <c r="BW9" s="459"/>
      <c r="BX9" s="459"/>
      <c r="BY9" s="459"/>
      <c r="BZ9" s="459"/>
      <c r="CA9" s="459"/>
      <c r="CB9" s="459"/>
      <c r="CC9" s="460"/>
      <c r="CD9" s="498" t="s">
        <v>116</v>
      </c>
      <c r="CE9" s="418"/>
      <c r="CF9" s="418"/>
      <c r="CG9" s="418"/>
      <c r="CH9" s="418"/>
      <c r="CI9" s="418"/>
      <c r="CJ9" s="418"/>
      <c r="CK9" s="418"/>
      <c r="CL9" s="418"/>
      <c r="CM9" s="418"/>
      <c r="CN9" s="418"/>
      <c r="CO9" s="418"/>
      <c r="CP9" s="418"/>
      <c r="CQ9" s="418"/>
      <c r="CR9" s="418"/>
      <c r="CS9" s="499"/>
      <c r="CT9" s="455">
        <v>11.7</v>
      </c>
      <c r="CU9" s="456"/>
      <c r="CV9" s="456"/>
      <c r="CW9" s="456"/>
      <c r="CX9" s="456"/>
      <c r="CY9" s="456"/>
      <c r="CZ9" s="456"/>
      <c r="DA9" s="457"/>
      <c r="DB9" s="455">
        <v>10.8</v>
      </c>
      <c r="DC9" s="456"/>
      <c r="DD9" s="456"/>
      <c r="DE9" s="456"/>
      <c r="DF9" s="456"/>
      <c r="DG9" s="456"/>
      <c r="DH9" s="456"/>
      <c r="DI9" s="457"/>
    </row>
    <row r="10" spans="1:119" ht="18.75" customHeight="1" thickBot="1" x14ac:dyDescent="0.2">
      <c r="A10" s="178"/>
      <c r="B10" s="590"/>
      <c r="C10" s="591"/>
      <c r="D10" s="591"/>
      <c r="E10" s="591"/>
      <c r="F10" s="591"/>
      <c r="G10" s="591"/>
      <c r="H10" s="591"/>
      <c r="I10" s="591"/>
      <c r="J10" s="591"/>
      <c r="K10" s="509"/>
      <c r="L10" s="414" t="s">
        <v>117</v>
      </c>
      <c r="M10" s="415"/>
      <c r="N10" s="415"/>
      <c r="O10" s="415"/>
      <c r="P10" s="415"/>
      <c r="Q10" s="416"/>
      <c r="R10" s="411">
        <v>2482</v>
      </c>
      <c r="S10" s="412"/>
      <c r="T10" s="412"/>
      <c r="U10" s="412"/>
      <c r="V10" s="471"/>
      <c r="W10" s="599"/>
      <c r="X10" s="409"/>
      <c r="Y10" s="409"/>
      <c r="Z10" s="409"/>
      <c r="AA10" s="409"/>
      <c r="AB10" s="409"/>
      <c r="AC10" s="409"/>
      <c r="AD10" s="409"/>
      <c r="AE10" s="409"/>
      <c r="AF10" s="409"/>
      <c r="AG10" s="409"/>
      <c r="AH10" s="409"/>
      <c r="AI10" s="409"/>
      <c r="AJ10" s="409"/>
      <c r="AK10" s="409"/>
      <c r="AL10" s="600"/>
      <c r="AM10" s="515" t="s">
        <v>118</v>
      </c>
      <c r="AN10" s="415"/>
      <c r="AO10" s="415"/>
      <c r="AP10" s="415"/>
      <c r="AQ10" s="415"/>
      <c r="AR10" s="415"/>
      <c r="AS10" s="415"/>
      <c r="AT10" s="416"/>
      <c r="AU10" s="516" t="s">
        <v>119</v>
      </c>
      <c r="AV10" s="517"/>
      <c r="AW10" s="517"/>
      <c r="AX10" s="517"/>
      <c r="AY10" s="472" t="s">
        <v>120</v>
      </c>
      <c r="AZ10" s="473"/>
      <c r="BA10" s="473"/>
      <c r="BB10" s="473"/>
      <c r="BC10" s="473"/>
      <c r="BD10" s="473"/>
      <c r="BE10" s="473"/>
      <c r="BF10" s="473"/>
      <c r="BG10" s="473"/>
      <c r="BH10" s="473"/>
      <c r="BI10" s="473"/>
      <c r="BJ10" s="473"/>
      <c r="BK10" s="473"/>
      <c r="BL10" s="473"/>
      <c r="BM10" s="474"/>
      <c r="BN10" s="458">
        <v>57379</v>
      </c>
      <c r="BO10" s="459"/>
      <c r="BP10" s="459"/>
      <c r="BQ10" s="459"/>
      <c r="BR10" s="459"/>
      <c r="BS10" s="459"/>
      <c r="BT10" s="459"/>
      <c r="BU10" s="460"/>
      <c r="BV10" s="458">
        <v>77477</v>
      </c>
      <c r="BW10" s="459"/>
      <c r="BX10" s="459"/>
      <c r="BY10" s="459"/>
      <c r="BZ10" s="459"/>
      <c r="CA10" s="459"/>
      <c r="CB10" s="459"/>
      <c r="CC10" s="460"/>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90"/>
      <c r="C11" s="591"/>
      <c r="D11" s="591"/>
      <c r="E11" s="591"/>
      <c r="F11" s="591"/>
      <c r="G11" s="591"/>
      <c r="H11" s="591"/>
      <c r="I11" s="591"/>
      <c r="J11" s="591"/>
      <c r="K11" s="509"/>
      <c r="L11" s="419" t="s">
        <v>122</v>
      </c>
      <c r="M11" s="420"/>
      <c r="N11" s="420"/>
      <c r="O11" s="420"/>
      <c r="P11" s="420"/>
      <c r="Q11" s="421"/>
      <c r="R11" s="587" t="s">
        <v>123</v>
      </c>
      <c r="S11" s="588"/>
      <c r="T11" s="588"/>
      <c r="U11" s="588"/>
      <c r="V11" s="589"/>
      <c r="W11" s="599"/>
      <c r="X11" s="409"/>
      <c r="Y11" s="409"/>
      <c r="Z11" s="409"/>
      <c r="AA11" s="409"/>
      <c r="AB11" s="409"/>
      <c r="AC11" s="409"/>
      <c r="AD11" s="409"/>
      <c r="AE11" s="409"/>
      <c r="AF11" s="409"/>
      <c r="AG11" s="409"/>
      <c r="AH11" s="409"/>
      <c r="AI11" s="409"/>
      <c r="AJ11" s="409"/>
      <c r="AK11" s="409"/>
      <c r="AL11" s="600"/>
      <c r="AM11" s="515" t="s">
        <v>124</v>
      </c>
      <c r="AN11" s="415"/>
      <c r="AO11" s="415"/>
      <c r="AP11" s="415"/>
      <c r="AQ11" s="415"/>
      <c r="AR11" s="415"/>
      <c r="AS11" s="415"/>
      <c r="AT11" s="416"/>
      <c r="AU11" s="516" t="s">
        <v>94</v>
      </c>
      <c r="AV11" s="517"/>
      <c r="AW11" s="517"/>
      <c r="AX11" s="517"/>
      <c r="AY11" s="472" t="s">
        <v>125</v>
      </c>
      <c r="AZ11" s="473"/>
      <c r="BA11" s="473"/>
      <c r="BB11" s="473"/>
      <c r="BC11" s="473"/>
      <c r="BD11" s="473"/>
      <c r="BE11" s="473"/>
      <c r="BF11" s="473"/>
      <c r="BG11" s="473"/>
      <c r="BH11" s="473"/>
      <c r="BI11" s="473"/>
      <c r="BJ11" s="473"/>
      <c r="BK11" s="473"/>
      <c r="BL11" s="473"/>
      <c r="BM11" s="474"/>
      <c r="BN11" s="458">
        <v>0</v>
      </c>
      <c r="BO11" s="459"/>
      <c r="BP11" s="459"/>
      <c r="BQ11" s="459"/>
      <c r="BR11" s="459"/>
      <c r="BS11" s="459"/>
      <c r="BT11" s="459"/>
      <c r="BU11" s="460"/>
      <c r="BV11" s="458">
        <v>0</v>
      </c>
      <c r="BW11" s="459"/>
      <c r="BX11" s="459"/>
      <c r="BY11" s="459"/>
      <c r="BZ11" s="459"/>
      <c r="CA11" s="459"/>
      <c r="CB11" s="459"/>
      <c r="CC11" s="460"/>
      <c r="CD11" s="498" t="s">
        <v>126</v>
      </c>
      <c r="CE11" s="418"/>
      <c r="CF11" s="418"/>
      <c r="CG11" s="418"/>
      <c r="CH11" s="418"/>
      <c r="CI11" s="418"/>
      <c r="CJ11" s="418"/>
      <c r="CK11" s="418"/>
      <c r="CL11" s="418"/>
      <c r="CM11" s="418"/>
      <c r="CN11" s="418"/>
      <c r="CO11" s="418"/>
      <c r="CP11" s="418"/>
      <c r="CQ11" s="418"/>
      <c r="CR11" s="418"/>
      <c r="CS11" s="499"/>
      <c r="CT11" s="561" t="s">
        <v>127</v>
      </c>
      <c r="CU11" s="562"/>
      <c r="CV11" s="562"/>
      <c r="CW11" s="562"/>
      <c r="CX11" s="562"/>
      <c r="CY11" s="562"/>
      <c r="CZ11" s="562"/>
      <c r="DA11" s="563"/>
      <c r="DB11" s="561" t="s">
        <v>127</v>
      </c>
      <c r="DC11" s="562"/>
      <c r="DD11" s="562"/>
      <c r="DE11" s="562"/>
      <c r="DF11" s="562"/>
      <c r="DG11" s="562"/>
      <c r="DH11" s="562"/>
      <c r="DI11" s="563"/>
    </row>
    <row r="12" spans="1:119" ht="18.75" customHeight="1" x14ac:dyDescent="0.15">
      <c r="A12" s="178"/>
      <c r="B12" s="564" t="s">
        <v>128</v>
      </c>
      <c r="C12" s="565"/>
      <c r="D12" s="565"/>
      <c r="E12" s="565"/>
      <c r="F12" s="565"/>
      <c r="G12" s="565"/>
      <c r="H12" s="565"/>
      <c r="I12" s="565"/>
      <c r="J12" s="565"/>
      <c r="K12" s="566"/>
      <c r="L12" s="573" t="s">
        <v>129</v>
      </c>
      <c r="M12" s="574"/>
      <c r="N12" s="574"/>
      <c r="O12" s="574"/>
      <c r="P12" s="574"/>
      <c r="Q12" s="575"/>
      <c r="R12" s="576">
        <v>2362</v>
      </c>
      <c r="S12" s="577"/>
      <c r="T12" s="577"/>
      <c r="U12" s="577"/>
      <c r="V12" s="578"/>
      <c r="W12" s="579" t="s">
        <v>1</v>
      </c>
      <c r="X12" s="517"/>
      <c r="Y12" s="517"/>
      <c r="Z12" s="517"/>
      <c r="AA12" s="517"/>
      <c r="AB12" s="580"/>
      <c r="AC12" s="581" t="s">
        <v>130</v>
      </c>
      <c r="AD12" s="582"/>
      <c r="AE12" s="582"/>
      <c r="AF12" s="582"/>
      <c r="AG12" s="583"/>
      <c r="AH12" s="581" t="s">
        <v>131</v>
      </c>
      <c r="AI12" s="582"/>
      <c r="AJ12" s="582"/>
      <c r="AK12" s="582"/>
      <c r="AL12" s="584"/>
      <c r="AM12" s="515" t="s">
        <v>132</v>
      </c>
      <c r="AN12" s="415"/>
      <c r="AO12" s="415"/>
      <c r="AP12" s="415"/>
      <c r="AQ12" s="415"/>
      <c r="AR12" s="415"/>
      <c r="AS12" s="415"/>
      <c r="AT12" s="416"/>
      <c r="AU12" s="516" t="s">
        <v>94</v>
      </c>
      <c r="AV12" s="517"/>
      <c r="AW12" s="517"/>
      <c r="AX12" s="517"/>
      <c r="AY12" s="472" t="s">
        <v>133</v>
      </c>
      <c r="AZ12" s="473"/>
      <c r="BA12" s="473"/>
      <c r="BB12" s="473"/>
      <c r="BC12" s="473"/>
      <c r="BD12" s="473"/>
      <c r="BE12" s="473"/>
      <c r="BF12" s="473"/>
      <c r="BG12" s="473"/>
      <c r="BH12" s="473"/>
      <c r="BI12" s="473"/>
      <c r="BJ12" s="473"/>
      <c r="BK12" s="473"/>
      <c r="BL12" s="473"/>
      <c r="BM12" s="474"/>
      <c r="BN12" s="458">
        <v>15855</v>
      </c>
      <c r="BO12" s="459"/>
      <c r="BP12" s="459"/>
      <c r="BQ12" s="459"/>
      <c r="BR12" s="459"/>
      <c r="BS12" s="459"/>
      <c r="BT12" s="459"/>
      <c r="BU12" s="460"/>
      <c r="BV12" s="458">
        <v>58442</v>
      </c>
      <c r="BW12" s="459"/>
      <c r="BX12" s="459"/>
      <c r="BY12" s="459"/>
      <c r="BZ12" s="459"/>
      <c r="CA12" s="459"/>
      <c r="CB12" s="459"/>
      <c r="CC12" s="460"/>
      <c r="CD12" s="498" t="s">
        <v>134</v>
      </c>
      <c r="CE12" s="418"/>
      <c r="CF12" s="418"/>
      <c r="CG12" s="418"/>
      <c r="CH12" s="418"/>
      <c r="CI12" s="418"/>
      <c r="CJ12" s="418"/>
      <c r="CK12" s="418"/>
      <c r="CL12" s="418"/>
      <c r="CM12" s="418"/>
      <c r="CN12" s="418"/>
      <c r="CO12" s="418"/>
      <c r="CP12" s="418"/>
      <c r="CQ12" s="418"/>
      <c r="CR12" s="418"/>
      <c r="CS12" s="499"/>
      <c r="CT12" s="561" t="s">
        <v>127</v>
      </c>
      <c r="CU12" s="562"/>
      <c r="CV12" s="562"/>
      <c r="CW12" s="562"/>
      <c r="CX12" s="562"/>
      <c r="CY12" s="562"/>
      <c r="CZ12" s="562"/>
      <c r="DA12" s="563"/>
      <c r="DB12" s="561" t="s">
        <v>127</v>
      </c>
      <c r="DC12" s="562"/>
      <c r="DD12" s="562"/>
      <c r="DE12" s="562"/>
      <c r="DF12" s="562"/>
      <c r="DG12" s="562"/>
      <c r="DH12" s="562"/>
      <c r="DI12" s="563"/>
    </row>
    <row r="13" spans="1:119" ht="18.75" customHeight="1" x14ac:dyDescent="0.15">
      <c r="A13" s="178"/>
      <c r="B13" s="567"/>
      <c r="C13" s="568"/>
      <c r="D13" s="568"/>
      <c r="E13" s="568"/>
      <c r="F13" s="568"/>
      <c r="G13" s="568"/>
      <c r="H13" s="568"/>
      <c r="I13" s="568"/>
      <c r="J13" s="568"/>
      <c r="K13" s="569"/>
      <c r="L13" s="187"/>
      <c r="M13" s="542" t="s">
        <v>135</v>
      </c>
      <c r="N13" s="543"/>
      <c r="O13" s="543"/>
      <c r="P13" s="543"/>
      <c r="Q13" s="544"/>
      <c r="R13" s="545">
        <v>2331</v>
      </c>
      <c r="S13" s="546"/>
      <c r="T13" s="546"/>
      <c r="U13" s="546"/>
      <c r="V13" s="547"/>
      <c r="W13" s="548" t="s">
        <v>136</v>
      </c>
      <c r="X13" s="444"/>
      <c r="Y13" s="444"/>
      <c r="Z13" s="444"/>
      <c r="AA13" s="444"/>
      <c r="AB13" s="445"/>
      <c r="AC13" s="411">
        <v>79</v>
      </c>
      <c r="AD13" s="412"/>
      <c r="AE13" s="412"/>
      <c r="AF13" s="412"/>
      <c r="AG13" s="413"/>
      <c r="AH13" s="411">
        <v>100</v>
      </c>
      <c r="AI13" s="412"/>
      <c r="AJ13" s="412"/>
      <c r="AK13" s="412"/>
      <c r="AL13" s="471"/>
      <c r="AM13" s="515" t="s">
        <v>137</v>
      </c>
      <c r="AN13" s="415"/>
      <c r="AO13" s="415"/>
      <c r="AP13" s="415"/>
      <c r="AQ13" s="415"/>
      <c r="AR13" s="415"/>
      <c r="AS13" s="415"/>
      <c r="AT13" s="416"/>
      <c r="AU13" s="516" t="s">
        <v>138</v>
      </c>
      <c r="AV13" s="517"/>
      <c r="AW13" s="517"/>
      <c r="AX13" s="517"/>
      <c r="AY13" s="472" t="s">
        <v>139</v>
      </c>
      <c r="AZ13" s="473"/>
      <c r="BA13" s="473"/>
      <c r="BB13" s="473"/>
      <c r="BC13" s="473"/>
      <c r="BD13" s="473"/>
      <c r="BE13" s="473"/>
      <c r="BF13" s="473"/>
      <c r="BG13" s="473"/>
      <c r="BH13" s="473"/>
      <c r="BI13" s="473"/>
      <c r="BJ13" s="473"/>
      <c r="BK13" s="473"/>
      <c r="BL13" s="473"/>
      <c r="BM13" s="474"/>
      <c r="BN13" s="458">
        <v>117629</v>
      </c>
      <c r="BO13" s="459"/>
      <c r="BP13" s="459"/>
      <c r="BQ13" s="459"/>
      <c r="BR13" s="459"/>
      <c r="BS13" s="459"/>
      <c r="BT13" s="459"/>
      <c r="BU13" s="460"/>
      <c r="BV13" s="458">
        <v>-21161</v>
      </c>
      <c r="BW13" s="459"/>
      <c r="BX13" s="459"/>
      <c r="BY13" s="459"/>
      <c r="BZ13" s="459"/>
      <c r="CA13" s="459"/>
      <c r="CB13" s="459"/>
      <c r="CC13" s="460"/>
      <c r="CD13" s="498" t="s">
        <v>140</v>
      </c>
      <c r="CE13" s="418"/>
      <c r="CF13" s="418"/>
      <c r="CG13" s="418"/>
      <c r="CH13" s="418"/>
      <c r="CI13" s="418"/>
      <c r="CJ13" s="418"/>
      <c r="CK13" s="418"/>
      <c r="CL13" s="418"/>
      <c r="CM13" s="418"/>
      <c r="CN13" s="418"/>
      <c r="CO13" s="418"/>
      <c r="CP13" s="418"/>
      <c r="CQ13" s="418"/>
      <c r="CR13" s="418"/>
      <c r="CS13" s="499"/>
      <c r="CT13" s="455">
        <v>6.2</v>
      </c>
      <c r="CU13" s="456"/>
      <c r="CV13" s="456"/>
      <c r="CW13" s="456"/>
      <c r="CX13" s="456"/>
      <c r="CY13" s="456"/>
      <c r="CZ13" s="456"/>
      <c r="DA13" s="457"/>
      <c r="DB13" s="455">
        <v>5.6</v>
      </c>
      <c r="DC13" s="456"/>
      <c r="DD13" s="456"/>
      <c r="DE13" s="456"/>
      <c r="DF13" s="456"/>
      <c r="DG13" s="456"/>
      <c r="DH13" s="456"/>
      <c r="DI13" s="457"/>
    </row>
    <row r="14" spans="1:119" ht="18.75" customHeight="1" thickBot="1" x14ac:dyDescent="0.2">
      <c r="A14" s="178"/>
      <c r="B14" s="567"/>
      <c r="C14" s="568"/>
      <c r="D14" s="568"/>
      <c r="E14" s="568"/>
      <c r="F14" s="568"/>
      <c r="G14" s="568"/>
      <c r="H14" s="568"/>
      <c r="I14" s="568"/>
      <c r="J14" s="568"/>
      <c r="K14" s="569"/>
      <c r="L14" s="532" t="s">
        <v>141</v>
      </c>
      <c r="M14" s="585"/>
      <c r="N14" s="585"/>
      <c r="O14" s="585"/>
      <c r="P14" s="585"/>
      <c r="Q14" s="586"/>
      <c r="R14" s="545">
        <v>2383</v>
      </c>
      <c r="S14" s="546"/>
      <c r="T14" s="546"/>
      <c r="U14" s="546"/>
      <c r="V14" s="547"/>
      <c r="W14" s="549"/>
      <c r="X14" s="447"/>
      <c r="Y14" s="447"/>
      <c r="Z14" s="447"/>
      <c r="AA14" s="447"/>
      <c r="AB14" s="448"/>
      <c r="AC14" s="538">
        <v>6.3</v>
      </c>
      <c r="AD14" s="539"/>
      <c r="AE14" s="539"/>
      <c r="AF14" s="539"/>
      <c r="AG14" s="540"/>
      <c r="AH14" s="538">
        <v>7.2</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142</v>
      </c>
      <c r="CE14" s="496"/>
      <c r="CF14" s="496"/>
      <c r="CG14" s="496"/>
      <c r="CH14" s="496"/>
      <c r="CI14" s="496"/>
      <c r="CJ14" s="496"/>
      <c r="CK14" s="496"/>
      <c r="CL14" s="496"/>
      <c r="CM14" s="496"/>
      <c r="CN14" s="496"/>
      <c r="CO14" s="496"/>
      <c r="CP14" s="496"/>
      <c r="CQ14" s="496"/>
      <c r="CR14" s="496"/>
      <c r="CS14" s="497"/>
      <c r="CT14" s="555" t="s">
        <v>127</v>
      </c>
      <c r="CU14" s="556"/>
      <c r="CV14" s="556"/>
      <c r="CW14" s="556"/>
      <c r="CX14" s="556"/>
      <c r="CY14" s="556"/>
      <c r="CZ14" s="556"/>
      <c r="DA14" s="557"/>
      <c r="DB14" s="555" t="s">
        <v>127</v>
      </c>
      <c r="DC14" s="556"/>
      <c r="DD14" s="556"/>
      <c r="DE14" s="556"/>
      <c r="DF14" s="556"/>
      <c r="DG14" s="556"/>
      <c r="DH14" s="556"/>
      <c r="DI14" s="557"/>
    </row>
    <row r="15" spans="1:119" ht="18.75" customHeight="1" x14ac:dyDescent="0.15">
      <c r="A15" s="178"/>
      <c r="B15" s="567"/>
      <c r="C15" s="568"/>
      <c r="D15" s="568"/>
      <c r="E15" s="568"/>
      <c r="F15" s="568"/>
      <c r="G15" s="568"/>
      <c r="H15" s="568"/>
      <c r="I15" s="568"/>
      <c r="J15" s="568"/>
      <c r="K15" s="569"/>
      <c r="L15" s="187"/>
      <c r="M15" s="542" t="s">
        <v>143</v>
      </c>
      <c r="N15" s="543"/>
      <c r="O15" s="543"/>
      <c r="P15" s="543"/>
      <c r="Q15" s="544"/>
      <c r="R15" s="545">
        <v>2351</v>
      </c>
      <c r="S15" s="546"/>
      <c r="T15" s="546"/>
      <c r="U15" s="546"/>
      <c r="V15" s="547"/>
      <c r="W15" s="548" t="s">
        <v>144</v>
      </c>
      <c r="X15" s="444"/>
      <c r="Y15" s="444"/>
      <c r="Z15" s="444"/>
      <c r="AA15" s="444"/>
      <c r="AB15" s="445"/>
      <c r="AC15" s="411">
        <v>247</v>
      </c>
      <c r="AD15" s="412"/>
      <c r="AE15" s="412"/>
      <c r="AF15" s="412"/>
      <c r="AG15" s="413"/>
      <c r="AH15" s="411">
        <v>282</v>
      </c>
      <c r="AI15" s="412"/>
      <c r="AJ15" s="412"/>
      <c r="AK15" s="412"/>
      <c r="AL15" s="471"/>
      <c r="AM15" s="515"/>
      <c r="AN15" s="415"/>
      <c r="AO15" s="415"/>
      <c r="AP15" s="415"/>
      <c r="AQ15" s="415"/>
      <c r="AR15" s="415"/>
      <c r="AS15" s="415"/>
      <c r="AT15" s="416"/>
      <c r="AU15" s="516"/>
      <c r="AV15" s="517"/>
      <c r="AW15" s="517"/>
      <c r="AX15" s="517"/>
      <c r="AY15" s="484" t="s">
        <v>145</v>
      </c>
      <c r="AZ15" s="485"/>
      <c r="BA15" s="485"/>
      <c r="BB15" s="485"/>
      <c r="BC15" s="485"/>
      <c r="BD15" s="485"/>
      <c r="BE15" s="485"/>
      <c r="BF15" s="485"/>
      <c r="BG15" s="485"/>
      <c r="BH15" s="485"/>
      <c r="BI15" s="485"/>
      <c r="BJ15" s="485"/>
      <c r="BK15" s="485"/>
      <c r="BL15" s="485"/>
      <c r="BM15" s="486"/>
      <c r="BN15" s="487">
        <v>341899</v>
      </c>
      <c r="BO15" s="488"/>
      <c r="BP15" s="488"/>
      <c r="BQ15" s="488"/>
      <c r="BR15" s="488"/>
      <c r="BS15" s="488"/>
      <c r="BT15" s="488"/>
      <c r="BU15" s="489"/>
      <c r="BV15" s="487">
        <v>348574</v>
      </c>
      <c r="BW15" s="488"/>
      <c r="BX15" s="488"/>
      <c r="BY15" s="488"/>
      <c r="BZ15" s="488"/>
      <c r="CA15" s="488"/>
      <c r="CB15" s="488"/>
      <c r="CC15" s="489"/>
      <c r="CD15" s="558" t="s">
        <v>146</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7"/>
      <c r="C16" s="568"/>
      <c r="D16" s="568"/>
      <c r="E16" s="568"/>
      <c r="F16" s="568"/>
      <c r="G16" s="568"/>
      <c r="H16" s="568"/>
      <c r="I16" s="568"/>
      <c r="J16" s="568"/>
      <c r="K16" s="569"/>
      <c r="L16" s="532" t="s">
        <v>147</v>
      </c>
      <c r="M16" s="533"/>
      <c r="N16" s="533"/>
      <c r="O16" s="533"/>
      <c r="P16" s="533"/>
      <c r="Q16" s="534"/>
      <c r="R16" s="535" t="s">
        <v>148</v>
      </c>
      <c r="S16" s="536"/>
      <c r="T16" s="536"/>
      <c r="U16" s="536"/>
      <c r="V16" s="537"/>
      <c r="W16" s="549"/>
      <c r="X16" s="447"/>
      <c r="Y16" s="447"/>
      <c r="Z16" s="447"/>
      <c r="AA16" s="447"/>
      <c r="AB16" s="448"/>
      <c r="AC16" s="538">
        <v>19.600000000000001</v>
      </c>
      <c r="AD16" s="539"/>
      <c r="AE16" s="539"/>
      <c r="AF16" s="539"/>
      <c r="AG16" s="540"/>
      <c r="AH16" s="538">
        <v>20.2</v>
      </c>
      <c r="AI16" s="539"/>
      <c r="AJ16" s="539"/>
      <c r="AK16" s="539"/>
      <c r="AL16" s="541"/>
      <c r="AM16" s="515"/>
      <c r="AN16" s="415"/>
      <c r="AO16" s="415"/>
      <c r="AP16" s="415"/>
      <c r="AQ16" s="415"/>
      <c r="AR16" s="415"/>
      <c r="AS16" s="415"/>
      <c r="AT16" s="416"/>
      <c r="AU16" s="516"/>
      <c r="AV16" s="517"/>
      <c r="AW16" s="517"/>
      <c r="AX16" s="517"/>
      <c r="AY16" s="472" t="s">
        <v>149</v>
      </c>
      <c r="AZ16" s="473"/>
      <c r="BA16" s="473"/>
      <c r="BB16" s="473"/>
      <c r="BC16" s="473"/>
      <c r="BD16" s="473"/>
      <c r="BE16" s="473"/>
      <c r="BF16" s="473"/>
      <c r="BG16" s="473"/>
      <c r="BH16" s="473"/>
      <c r="BI16" s="473"/>
      <c r="BJ16" s="473"/>
      <c r="BK16" s="473"/>
      <c r="BL16" s="473"/>
      <c r="BM16" s="474"/>
      <c r="BN16" s="458">
        <v>1742283</v>
      </c>
      <c r="BO16" s="459"/>
      <c r="BP16" s="459"/>
      <c r="BQ16" s="459"/>
      <c r="BR16" s="459"/>
      <c r="BS16" s="459"/>
      <c r="BT16" s="459"/>
      <c r="BU16" s="460"/>
      <c r="BV16" s="458">
        <v>1569031</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x14ac:dyDescent="0.2">
      <c r="A17" s="178"/>
      <c r="B17" s="570"/>
      <c r="C17" s="571"/>
      <c r="D17" s="571"/>
      <c r="E17" s="571"/>
      <c r="F17" s="571"/>
      <c r="G17" s="571"/>
      <c r="H17" s="571"/>
      <c r="I17" s="571"/>
      <c r="J17" s="571"/>
      <c r="K17" s="572"/>
      <c r="L17" s="192"/>
      <c r="M17" s="551" t="s">
        <v>150</v>
      </c>
      <c r="N17" s="552"/>
      <c r="O17" s="552"/>
      <c r="P17" s="552"/>
      <c r="Q17" s="553"/>
      <c r="R17" s="535" t="s">
        <v>151</v>
      </c>
      <c r="S17" s="536"/>
      <c r="T17" s="536"/>
      <c r="U17" s="536"/>
      <c r="V17" s="537"/>
      <c r="W17" s="548" t="s">
        <v>152</v>
      </c>
      <c r="X17" s="444"/>
      <c r="Y17" s="444"/>
      <c r="Z17" s="444"/>
      <c r="AA17" s="444"/>
      <c r="AB17" s="445"/>
      <c r="AC17" s="411">
        <v>936</v>
      </c>
      <c r="AD17" s="412"/>
      <c r="AE17" s="412"/>
      <c r="AF17" s="412"/>
      <c r="AG17" s="413"/>
      <c r="AH17" s="411">
        <v>1014</v>
      </c>
      <c r="AI17" s="412"/>
      <c r="AJ17" s="412"/>
      <c r="AK17" s="412"/>
      <c r="AL17" s="471"/>
      <c r="AM17" s="515"/>
      <c r="AN17" s="415"/>
      <c r="AO17" s="415"/>
      <c r="AP17" s="415"/>
      <c r="AQ17" s="415"/>
      <c r="AR17" s="415"/>
      <c r="AS17" s="415"/>
      <c r="AT17" s="416"/>
      <c r="AU17" s="516"/>
      <c r="AV17" s="517"/>
      <c r="AW17" s="517"/>
      <c r="AX17" s="517"/>
      <c r="AY17" s="472" t="s">
        <v>153</v>
      </c>
      <c r="AZ17" s="473"/>
      <c r="BA17" s="473"/>
      <c r="BB17" s="473"/>
      <c r="BC17" s="473"/>
      <c r="BD17" s="473"/>
      <c r="BE17" s="473"/>
      <c r="BF17" s="473"/>
      <c r="BG17" s="473"/>
      <c r="BH17" s="473"/>
      <c r="BI17" s="473"/>
      <c r="BJ17" s="473"/>
      <c r="BK17" s="473"/>
      <c r="BL17" s="473"/>
      <c r="BM17" s="474"/>
      <c r="BN17" s="458">
        <v>430415</v>
      </c>
      <c r="BO17" s="459"/>
      <c r="BP17" s="459"/>
      <c r="BQ17" s="459"/>
      <c r="BR17" s="459"/>
      <c r="BS17" s="459"/>
      <c r="BT17" s="459"/>
      <c r="BU17" s="460"/>
      <c r="BV17" s="458">
        <v>438535</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x14ac:dyDescent="0.2">
      <c r="A18" s="178"/>
      <c r="B18" s="508" t="s">
        <v>154</v>
      </c>
      <c r="C18" s="509"/>
      <c r="D18" s="509"/>
      <c r="E18" s="510"/>
      <c r="F18" s="510"/>
      <c r="G18" s="510"/>
      <c r="H18" s="510"/>
      <c r="I18" s="510"/>
      <c r="J18" s="510"/>
      <c r="K18" s="510"/>
      <c r="L18" s="511">
        <v>55.26</v>
      </c>
      <c r="M18" s="511"/>
      <c r="N18" s="511"/>
      <c r="O18" s="511"/>
      <c r="P18" s="511"/>
      <c r="Q18" s="511"/>
      <c r="R18" s="512"/>
      <c r="S18" s="512"/>
      <c r="T18" s="512"/>
      <c r="U18" s="512"/>
      <c r="V18" s="513"/>
      <c r="W18" s="529"/>
      <c r="X18" s="530"/>
      <c r="Y18" s="530"/>
      <c r="Z18" s="530"/>
      <c r="AA18" s="530"/>
      <c r="AB18" s="554"/>
      <c r="AC18" s="428">
        <v>74.2</v>
      </c>
      <c r="AD18" s="429"/>
      <c r="AE18" s="429"/>
      <c r="AF18" s="429"/>
      <c r="AG18" s="514"/>
      <c r="AH18" s="428">
        <v>72.599999999999994</v>
      </c>
      <c r="AI18" s="429"/>
      <c r="AJ18" s="429"/>
      <c r="AK18" s="429"/>
      <c r="AL18" s="430"/>
      <c r="AM18" s="515"/>
      <c r="AN18" s="415"/>
      <c r="AO18" s="415"/>
      <c r="AP18" s="415"/>
      <c r="AQ18" s="415"/>
      <c r="AR18" s="415"/>
      <c r="AS18" s="415"/>
      <c r="AT18" s="416"/>
      <c r="AU18" s="516"/>
      <c r="AV18" s="517"/>
      <c r="AW18" s="517"/>
      <c r="AX18" s="517"/>
      <c r="AY18" s="472" t="s">
        <v>155</v>
      </c>
      <c r="AZ18" s="473"/>
      <c r="BA18" s="473"/>
      <c r="BB18" s="473"/>
      <c r="BC18" s="473"/>
      <c r="BD18" s="473"/>
      <c r="BE18" s="473"/>
      <c r="BF18" s="473"/>
      <c r="BG18" s="473"/>
      <c r="BH18" s="473"/>
      <c r="BI18" s="473"/>
      <c r="BJ18" s="473"/>
      <c r="BK18" s="473"/>
      <c r="BL18" s="473"/>
      <c r="BM18" s="474"/>
      <c r="BN18" s="458">
        <v>1339783</v>
      </c>
      <c r="BO18" s="459"/>
      <c r="BP18" s="459"/>
      <c r="BQ18" s="459"/>
      <c r="BR18" s="459"/>
      <c r="BS18" s="459"/>
      <c r="BT18" s="459"/>
      <c r="BU18" s="460"/>
      <c r="BV18" s="458">
        <v>1470582</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x14ac:dyDescent="0.2">
      <c r="A19" s="178"/>
      <c r="B19" s="508" t="s">
        <v>156</v>
      </c>
      <c r="C19" s="509"/>
      <c r="D19" s="509"/>
      <c r="E19" s="510"/>
      <c r="F19" s="510"/>
      <c r="G19" s="510"/>
      <c r="H19" s="510"/>
      <c r="I19" s="510"/>
      <c r="J19" s="510"/>
      <c r="K19" s="510"/>
      <c r="L19" s="518">
        <v>41</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157</v>
      </c>
      <c r="AZ19" s="473"/>
      <c r="BA19" s="473"/>
      <c r="BB19" s="473"/>
      <c r="BC19" s="473"/>
      <c r="BD19" s="473"/>
      <c r="BE19" s="473"/>
      <c r="BF19" s="473"/>
      <c r="BG19" s="473"/>
      <c r="BH19" s="473"/>
      <c r="BI19" s="473"/>
      <c r="BJ19" s="473"/>
      <c r="BK19" s="473"/>
      <c r="BL19" s="473"/>
      <c r="BM19" s="474"/>
      <c r="BN19" s="458">
        <v>2497272</v>
      </c>
      <c r="BO19" s="459"/>
      <c r="BP19" s="459"/>
      <c r="BQ19" s="459"/>
      <c r="BR19" s="459"/>
      <c r="BS19" s="459"/>
      <c r="BT19" s="459"/>
      <c r="BU19" s="460"/>
      <c r="BV19" s="458">
        <v>2380463</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x14ac:dyDescent="0.2">
      <c r="A20" s="178"/>
      <c r="B20" s="508" t="s">
        <v>158</v>
      </c>
      <c r="C20" s="509"/>
      <c r="D20" s="509"/>
      <c r="E20" s="510"/>
      <c r="F20" s="510"/>
      <c r="G20" s="510"/>
      <c r="H20" s="510"/>
      <c r="I20" s="510"/>
      <c r="J20" s="510"/>
      <c r="K20" s="510"/>
      <c r="L20" s="518">
        <v>1377</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x14ac:dyDescent="0.2">
      <c r="A21" s="178"/>
      <c r="B21" s="505" t="s">
        <v>159</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x14ac:dyDescent="0.15">
      <c r="A22" s="178"/>
      <c r="B22" s="434" t="s">
        <v>160</v>
      </c>
      <c r="C22" s="435"/>
      <c r="D22" s="436"/>
      <c r="E22" s="443" t="s">
        <v>1</v>
      </c>
      <c r="F22" s="444"/>
      <c r="G22" s="444"/>
      <c r="H22" s="444"/>
      <c r="I22" s="444"/>
      <c r="J22" s="444"/>
      <c r="K22" s="445"/>
      <c r="L22" s="443" t="s">
        <v>161</v>
      </c>
      <c r="M22" s="444"/>
      <c r="N22" s="444"/>
      <c r="O22" s="444"/>
      <c r="P22" s="445"/>
      <c r="Q22" s="449" t="s">
        <v>162</v>
      </c>
      <c r="R22" s="450"/>
      <c r="S22" s="450"/>
      <c r="T22" s="450"/>
      <c r="U22" s="450"/>
      <c r="V22" s="451"/>
      <c r="W22" s="500" t="s">
        <v>163</v>
      </c>
      <c r="X22" s="435"/>
      <c r="Y22" s="436"/>
      <c r="Z22" s="443" t="s">
        <v>1</v>
      </c>
      <c r="AA22" s="444"/>
      <c r="AB22" s="444"/>
      <c r="AC22" s="444"/>
      <c r="AD22" s="444"/>
      <c r="AE22" s="444"/>
      <c r="AF22" s="444"/>
      <c r="AG22" s="445"/>
      <c r="AH22" s="461" t="s">
        <v>164</v>
      </c>
      <c r="AI22" s="444"/>
      <c r="AJ22" s="444"/>
      <c r="AK22" s="444"/>
      <c r="AL22" s="445"/>
      <c r="AM22" s="461" t="s">
        <v>165</v>
      </c>
      <c r="AN22" s="462"/>
      <c r="AO22" s="462"/>
      <c r="AP22" s="462"/>
      <c r="AQ22" s="462"/>
      <c r="AR22" s="463"/>
      <c r="AS22" s="449" t="s">
        <v>162</v>
      </c>
      <c r="AT22" s="450"/>
      <c r="AU22" s="450"/>
      <c r="AV22" s="450"/>
      <c r="AW22" s="450"/>
      <c r="AX22" s="467"/>
      <c r="AY22" s="484" t="s">
        <v>166</v>
      </c>
      <c r="AZ22" s="485"/>
      <c r="BA22" s="485"/>
      <c r="BB22" s="485"/>
      <c r="BC22" s="485"/>
      <c r="BD22" s="485"/>
      <c r="BE22" s="485"/>
      <c r="BF22" s="485"/>
      <c r="BG22" s="485"/>
      <c r="BH22" s="485"/>
      <c r="BI22" s="485"/>
      <c r="BJ22" s="485"/>
      <c r="BK22" s="485"/>
      <c r="BL22" s="485"/>
      <c r="BM22" s="486"/>
      <c r="BN22" s="487">
        <v>3509266</v>
      </c>
      <c r="BO22" s="488"/>
      <c r="BP22" s="488"/>
      <c r="BQ22" s="488"/>
      <c r="BR22" s="488"/>
      <c r="BS22" s="488"/>
      <c r="BT22" s="488"/>
      <c r="BU22" s="489"/>
      <c r="BV22" s="487">
        <v>3306363</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x14ac:dyDescent="0.15">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167</v>
      </c>
      <c r="AZ23" s="473"/>
      <c r="BA23" s="473"/>
      <c r="BB23" s="473"/>
      <c r="BC23" s="473"/>
      <c r="BD23" s="473"/>
      <c r="BE23" s="473"/>
      <c r="BF23" s="473"/>
      <c r="BG23" s="473"/>
      <c r="BH23" s="473"/>
      <c r="BI23" s="473"/>
      <c r="BJ23" s="473"/>
      <c r="BK23" s="473"/>
      <c r="BL23" s="473"/>
      <c r="BM23" s="474"/>
      <c r="BN23" s="458">
        <v>2977688</v>
      </c>
      <c r="BO23" s="459"/>
      <c r="BP23" s="459"/>
      <c r="BQ23" s="459"/>
      <c r="BR23" s="459"/>
      <c r="BS23" s="459"/>
      <c r="BT23" s="459"/>
      <c r="BU23" s="460"/>
      <c r="BV23" s="458">
        <v>2743091</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x14ac:dyDescent="0.2">
      <c r="A24" s="178"/>
      <c r="B24" s="437"/>
      <c r="C24" s="438"/>
      <c r="D24" s="439"/>
      <c r="E24" s="414" t="s">
        <v>168</v>
      </c>
      <c r="F24" s="415"/>
      <c r="G24" s="415"/>
      <c r="H24" s="415"/>
      <c r="I24" s="415"/>
      <c r="J24" s="415"/>
      <c r="K24" s="416"/>
      <c r="L24" s="411">
        <v>1</v>
      </c>
      <c r="M24" s="412"/>
      <c r="N24" s="412"/>
      <c r="O24" s="412"/>
      <c r="P24" s="413"/>
      <c r="Q24" s="411">
        <v>7100</v>
      </c>
      <c r="R24" s="412"/>
      <c r="S24" s="412"/>
      <c r="T24" s="412"/>
      <c r="U24" s="412"/>
      <c r="V24" s="413"/>
      <c r="W24" s="501"/>
      <c r="X24" s="438"/>
      <c r="Y24" s="439"/>
      <c r="Z24" s="414" t="s">
        <v>169</v>
      </c>
      <c r="AA24" s="415"/>
      <c r="AB24" s="415"/>
      <c r="AC24" s="415"/>
      <c r="AD24" s="415"/>
      <c r="AE24" s="415"/>
      <c r="AF24" s="415"/>
      <c r="AG24" s="416"/>
      <c r="AH24" s="411">
        <v>86</v>
      </c>
      <c r="AI24" s="412"/>
      <c r="AJ24" s="412"/>
      <c r="AK24" s="412"/>
      <c r="AL24" s="413"/>
      <c r="AM24" s="411">
        <v>228588</v>
      </c>
      <c r="AN24" s="412"/>
      <c r="AO24" s="412"/>
      <c r="AP24" s="412"/>
      <c r="AQ24" s="412"/>
      <c r="AR24" s="413"/>
      <c r="AS24" s="411">
        <v>2658</v>
      </c>
      <c r="AT24" s="412"/>
      <c r="AU24" s="412"/>
      <c r="AV24" s="412"/>
      <c r="AW24" s="412"/>
      <c r="AX24" s="471"/>
      <c r="AY24" s="431" t="s">
        <v>170</v>
      </c>
      <c r="AZ24" s="432"/>
      <c r="BA24" s="432"/>
      <c r="BB24" s="432"/>
      <c r="BC24" s="432"/>
      <c r="BD24" s="432"/>
      <c r="BE24" s="432"/>
      <c r="BF24" s="432"/>
      <c r="BG24" s="432"/>
      <c r="BH24" s="432"/>
      <c r="BI24" s="432"/>
      <c r="BJ24" s="432"/>
      <c r="BK24" s="432"/>
      <c r="BL24" s="432"/>
      <c r="BM24" s="433"/>
      <c r="BN24" s="458">
        <v>2568660</v>
      </c>
      <c r="BO24" s="459"/>
      <c r="BP24" s="459"/>
      <c r="BQ24" s="459"/>
      <c r="BR24" s="459"/>
      <c r="BS24" s="459"/>
      <c r="BT24" s="459"/>
      <c r="BU24" s="460"/>
      <c r="BV24" s="458">
        <v>2338756</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x14ac:dyDescent="0.15">
      <c r="A25" s="178"/>
      <c r="B25" s="437"/>
      <c r="C25" s="438"/>
      <c r="D25" s="439"/>
      <c r="E25" s="414" t="s">
        <v>171</v>
      </c>
      <c r="F25" s="415"/>
      <c r="G25" s="415"/>
      <c r="H25" s="415"/>
      <c r="I25" s="415"/>
      <c r="J25" s="415"/>
      <c r="K25" s="416"/>
      <c r="L25" s="411">
        <v>1</v>
      </c>
      <c r="M25" s="412"/>
      <c r="N25" s="412"/>
      <c r="O25" s="412"/>
      <c r="P25" s="413"/>
      <c r="Q25" s="411">
        <v>6300</v>
      </c>
      <c r="R25" s="412"/>
      <c r="S25" s="412"/>
      <c r="T25" s="412"/>
      <c r="U25" s="412"/>
      <c r="V25" s="413"/>
      <c r="W25" s="501"/>
      <c r="X25" s="438"/>
      <c r="Y25" s="439"/>
      <c r="Z25" s="414" t="s">
        <v>172</v>
      </c>
      <c r="AA25" s="415"/>
      <c r="AB25" s="415"/>
      <c r="AC25" s="415"/>
      <c r="AD25" s="415"/>
      <c r="AE25" s="415"/>
      <c r="AF25" s="415"/>
      <c r="AG25" s="416"/>
      <c r="AH25" s="411">
        <v>16</v>
      </c>
      <c r="AI25" s="412"/>
      <c r="AJ25" s="412"/>
      <c r="AK25" s="412"/>
      <c r="AL25" s="413"/>
      <c r="AM25" s="411">
        <v>35968</v>
      </c>
      <c r="AN25" s="412"/>
      <c r="AO25" s="412"/>
      <c r="AP25" s="412"/>
      <c r="AQ25" s="412"/>
      <c r="AR25" s="413"/>
      <c r="AS25" s="411">
        <v>2248</v>
      </c>
      <c r="AT25" s="412"/>
      <c r="AU25" s="412"/>
      <c r="AV25" s="412"/>
      <c r="AW25" s="412"/>
      <c r="AX25" s="471"/>
      <c r="AY25" s="484" t="s">
        <v>173</v>
      </c>
      <c r="AZ25" s="485"/>
      <c r="BA25" s="485"/>
      <c r="BB25" s="485"/>
      <c r="BC25" s="485"/>
      <c r="BD25" s="485"/>
      <c r="BE25" s="485"/>
      <c r="BF25" s="485"/>
      <c r="BG25" s="485"/>
      <c r="BH25" s="485"/>
      <c r="BI25" s="485"/>
      <c r="BJ25" s="485"/>
      <c r="BK25" s="485"/>
      <c r="BL25" s="485"/>
      <c r="BM25" s="486"/>
      <c r="BN25" s="487">
        <v>181072</v>
      </c>
      <c r="BO25" s="488"/>
      <c r="BP25" s="488"/>
      <c r="BQ25" s="488"/>
      <c r="BR25" s="488"/>
      <c r="BS25" s="488"/>
      <c r="BT25" s="488"/>
      <c r="BU25" s="489"/>
      <c r="BV25" s="487">
        <v>199856</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x14ac:dyDescent="0.15">
      <c r="A26" s="178"/>
      <c r="B26" s="437"/>
      <c r="C26" s="438"/>
      <c r="D26" s="439"/>
      <c r="E26" s="414" t="s">
        <v>174</v>
      </c>
      <c r="F26" s="415"/>
      <c r="G26" s="415"/>
      <c r="H26" s="415"/>
      <c r="I26" s="415"/>
      <c r="J26" s="415"/>
      <c r="K26" s="416"/>
      <c r="L26" s="411">
        <v>1</v>
      </c>
      <c r="M26" s="412"/>
      <c r="N26" s="412"/>
      <c r="O26" s="412"/>
      <c r="P26" s="413"/>
      <c r="Q26" s="411">
        <v>5900</v>
      </c>
      <c r="R26" s="412"/>
      <c r="S26" s="412"/>
      <c r="T26" s="412"/>
      <c r="U26" s="412"/>
      <c r="V26" s="413"/>
      <c r="W26" s="501"/>
      <c r="X26" s="438"/>
      <c r="Y26" s="439"/>
      <c r="Z26" s="414" t="s">
        <v>175</v>
      </c>
      <c r="AA26" s="469"/>
      <c r="AB26" s="469"/>
      <c r="AC26" s="469"/>
      <c r="AD26" s="469"/>
      <c r="AE26" s="469"/>
      <c r="AF26" s="469"/>
      <c r="AG26" s="470"/>
      <c r="AH26" s="411" t="s">
        <v>127</v>
      </c>
      <c r="AI26" s="412"/>
      <c r="AJ26" s="412"/>
      <c r="AK26" s="412"/>
      <c r="AL26" s="413"/>
      <c r="AM26" s="411" t="s">
        <v>176</v>
      </c>
      <c r="AN26" s="412"/>
      <c r="AO26" s="412"/>
      <c r="AP26" s="412"/>
      <c r="AQ26" s="412"/>
      <c r="AR26" s="413"/>
      <c r="AS26" s="411" t="s">
        <v>177</v>
      </c>
      <c r="AT26" s="412"/>
      <c r="AU26" s="412"/>
      <c r="AV26" s="412"/>
      <c r="AW26" s="412"/>
      <c r="AX26" s="471"/>
      <c r="AY26" s="498" t="s">
        <v>178</v>
      </c>
      <c r="AZ26" s="418"/>
      <c r="BA26" s="418"/>
      <c r="BB26" s="418"/>
      <c r="BC26" s="418"/>
      <c r="BD26" s="418"/>
      <c r="BE26" s="418"/>
      <c r="BF26" s="418"/>
      <c r="BG26" s="418"/>
      <c r="BH26" s="418"/>
      <c r="BI26" s="418"/>
      <c r="BJ26" s="418"/>
      <c r="BK26" s="418"/>
      <c r="BL26" s="418"/>
      <c r="BM26" s="499"/>
      <c r="BN26" s="458" t="s">
        <v>176</v>
      </c>
      <c r="BO26" s="459"/>
      <c r="BP26" s="459"/>
      <c r="BQ26" s="459"/>
      <c r="BR26" s="459"/>
      <c r="BS26" s="459"/>
      <c r="BT26" s="459"/>
      <c r="BU26" s="460"/>
      <c r="BV26" s="458" t="s">
        <v>176</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x14ac:dyDescent="0.2">
      <c r="A27" s="178"/>
      <c r="B27" s="437"/>
      <c r="C27" s="438"/>
      <c r="D27" s="439"/>
      <c r="E27" s="414" t="s">
        <v>179</v>
      </c>
      <c r="F27" s="415"/>
      <c r="G27" s="415"/>
      <c r="H27" s="415"/>
      <c r="I27" s="415"/>
      <c r="J27" s="415"/>
      <c r="K27" s="416"/>
      <c r="L27" s="411">
        <v>1</v>
      </c>
      <c r="M27" s="412"/>
      <c r="N27" s="412"/>
      <c r="O27" s="412"/>
      <c r="P27" s="413"/>
      <c r="Q27" s="411">
        <v>2500</v>
      </c>
      <c r="R27" s="412"/>
      <c r="S27" s="412"/>
      <c r="T27" s="412"/>
      <c r="U27" s="412"/>
      <c r="V27" s="413"/>
      <c r="W27" s="501"/>
      <c r="X27" s="438"/>
      <c r="Y27" s="439"/>
      <c r="Z27" s="414" t="s">
        <v>180</v>
      </c>
      <c r="AA27" s="415"/>
      <c r="AB27" s="415"/>
      <c r="AC27" s="415"/>
      <c r="AD27" s="415"/>
      <c r="AE27" s="415"/>
      <c r="AF27" s="415"/>
      <c r="AG27" s="416"/>
      <c r="AH27" s="411" t="s">
        <v>127</v>
      </c>
      <c r="AI27" s="412"/>
      <c r="AJ27" s="412"/>
      <c r="AK27" s="412"/>
      <c r="AL27" s="413"/>
      <c r="AM27" s="411" t="s">
        <v>176</v>
      </c>
      <c r="AN27" s="412"/>
      <c r="AO27" s="412"/>
      <c r="AP27" s="412"/>
      <c r="AQ27" s="412"/>
      <c r="AR27" s="413"/>
      <c r="AS27" s="411" t="s">
        <v>176</v>
      </c>
      <c r="AT27" s="412"/>
      <c r="AU27" s="412"/>
      <c r="AV27" s="412"/>
      <c r="AW27" s="412"/>
      <c r="AX27" s="471"/>
      <c r="AY27" s="495" t="s">
        <v>181</v>
      </c>
      <c r="AZ27" s="496"/>
      <c r="BA27" s="496"/>
      <c r="BB27" s="496"/>
      <c r="BC27" s="496"/>
      <c r="BD27" s="496"/>
      <c r="BE27" s="496"/>
      <c r="BF27" s="496"/>
      <c r="BG27" s="496"/>
      <c r="BH27" s="496"/>
      <c r="BI27" s="496"/>
      <c r="BJ27" s="496"/>
      <c r="BK27" s="496"/>
      <c r="BL27" s="496"/>
      <c r="BM27" s="497"/>
      <c r="BN27" s="492" t="s">
        <v>177</v>
      </c>
      <c r="BO27" s="493"/>
      <c r="BP27" s="493"/>
      <c r="BQ27" s="493"/>
      <c r="BR27" s="493"/>
      <c r="BS27" s="493"/>
      <c r="BT27" s="493"/>
      <c r="BU27" s="494"/>
      <c r="BV27" s="492" t="s">
        <v>127</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x14ac:dyDescent="0.15">
      <c r="A28" s="178"/>
      <c r="B28" s="437"/>
      <c r="C28" s="438"/>
      <c r="D28" s="439"/>
      <c r="E28" s="414" t="s">
        <v>182</v>
      </c>
      <c r="F28" s="415"/>
      <c r="G28" s="415"/>
      <c r="H28" s="415"/>
      <c r="I28" s="415"/>
      <c r="J28" s="415"/>
      <c r="K28" s="416"/>
      <c r="L28" s="411">
        <v>1</v>
      </c>
      <c r="M28" s="412"/>
      <c r="N28" s="412"/>
      <c r="O28" s="412"/>
      <c r="P28" s="413"/>
      <c r="Q28" s="411">
        <v>2000</v>
      </c>
      <c r="R28" s="412"/>
      <c r="S28" s="412"/>
      <c r="T28" s="412"/>
      <c r="U28" s="412"/>
      <c r="V28" s="413"/>
      <c r="W28" s="501"/>
      <c r="X28" s="438"/>
      <c r="Y28" s="439"/>
      <c r="Z28" s="414" t="s">
        <v>183</v>
      </c>
      <c r="AA28" s="415"/>
      <c r="AB28" s="415"/>
      <c r="AC28" s="415"/>
      <c r="AD28" s="415"/>
      <c r="AE28" s="415"/>
      <c r="AF28" s="415"/>
      <c r="AG28" s="416"/>
      <c r="AH28" s="411" t="s">
        <v>176</v>
      </c>
      <c r="AI28" s="412"/>
      <c r="AJ28" s="412"/>
      <c r="AK28" s="412"/>
      <c r="AL28" s="413"/>
      <c r="AM28" s="411" t="s">
        <v>127</v>
      </c>
      <c r="AN28" s="412"/>
      <c r="AO28" s="412"/>
      <c r="AP28" s="412"/>
      <c r="AQ28" s="412"/>
      <c r="AR28" s="413"/>
      <c r="AS28" s="411" t="s">
        <v>176</v>
      </c>
      <c r="AT28" s="412"/>
      <c r="AU28" s="412"/>
      <c r="AV28" s="412"/>
      <c r="AW28" s="412"/>
      <c r="AX28" s="471"/>
      <c r="AY28" s="475" t="s">
        <v>184</v>
      </c>
      <c r="AZ28" s="476"/>
      <c r="BA28" s="476"/>
      <c r="BB28" s="477"/>
      <c r="BC28" s="484" t="s">
        <v>48</v>
      </c>
      <c r="BD28" s="485"/>
      <c r="BE28" s="485"/>
      <c r="BF28" s="485"/>
      <c r="BG28" s="485"/>
      <c r="BH28" s="485"/>
      <c r="BI28" s="485"/>
      <c r="BJ28" s="485"/>
      <c r="BK28" s="485"/>
      <c r="BL28" s="485"/>
      <c r="BM28" s="486"/>
      <c r="BN28" s="487">
        <v>489116</v>
      </c>
      <c r="BO28" s="488"/>
      <c r="BP28" s="488"/>
      <c r="BQ28" s="488"/>
      <c r="BR28" s="488"/>
      <c r="BS28" s="488"/>
      <c r="BT28" s="488"/>
      <c r="BU28" s="489"/>
      <c r="BV28" s="487">
        <v>447592</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x14ac:dyDescent="0.15">
      <c r="A29" s="178"/>
      <c r="B29" s="437"/>
      <c r="C29" s="438"/>
      <c r="D29" s="439"/>
      <c r="E29" s="414" t="s">
        <v>185</v>
      </c>
      <c r="F29" s="415"/>
      <c r="G29" s="415"/>
      <c r="H29" s="415"/>
      <c r="I29" s="415"/>
      <c r="J29" s="415"/>
      <c r="K29" s="416"/>
      <c r="L29" s="411">
        <v>6</v>
      </c>
      <c r="M29" s="412"/>
      <c r="N29" s="412"/>
      <c r="O29" s="412"/>
      <c r="P29" s="413"/>
      <c r="Q29" s="411">
        <v>1800</v>
      </c>
      <c r="R29" s="412"/>
      <c r="S29" s="412"/>
      <c r="T29" s="412"/>
      <c r="U29" s="412"/>
      <c r="V29" s="413"/>
      <c r="W29" s="502"/>
      <c r="X29" s="503"/>
      <c r="Y29" s="504"/>
      <c r="Z29" s="414" t="s">
        <v>186</v>
      </c>
      <c r="AA29" s="415"/>
      <c r="AB29" s="415"/>
      <c r="AC29" s="415"/>
      <c r="AD29" s="415"/>
      <c r="AE29" s="415"/>
      <c r="AF29" s="415"/>
      <c r="AG29" s="416"/>
      <c r="AH29" s="411">
        <v>86</v>
      </c>
      <c r="AI29" s="412"/>
      <c r="AJ29" s="412"/>
      <c r="AK29" s="412"/>
      <c r="AL29" s="413"/>
      <c r="AM29" s="411">
        <v>228588</v>
      </c>
      <c r="AN29" s="412"/>
      <c r="AO29" s="412"/>
      <c r="AP29" s="412"/>
      <c r="AQ29" s="412"/>
      <c r="AR29" s="413"/>
      <c r="AS29" s="411">
        <v>2658</v>
      </c>
      <c r="AT29" s="412"/>
      <c r="AU29" s="412"/>
      <c r="AV29" s="412"/>
      <c r="AW29" s="412"/>
      <c r="AX29" s="471"/>
      <c r="AY29" s="478"/>
      <c r="AZ29" s="479"/>
      <c r="BA29" s="479"/>
      <c r="BB29" s="480"/>
      <c r="BC29" s="472" t="s">
        <v>187</v>
      </c>
      <c r="BD29" s="473"/>
      <c r="BE29" s="473"/>
      <c r="BF29" s="473"/>
      <c r="BG29" s="473"/>
      <c r="BH29" s="473"/>
      <c r="BI29" s="473"/>
      <c r="BJ29" s="473"/>
      <c r="BK29" s="473"/>
      <c r="BL29" s="473"/>
      <c r="BM29" s="474"/>
      <c r="BN29" s="458">
        <v>334067</v>
      </c>
      <c r="BO29" s="459"/>
      <c r="BP29" s="459"/>
      <c r="BQ29" s="459"/>
      <c r="BR29" s="459"/>
      <c r="BS29" s="459"/>
      <c r="BT29" s="459"/>
      <c r="BU29" s="460"/>
      <c r="BV29" s="458">
        <v>274632</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x14ac:dyDescent="0.2">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188</v>
      </c>
      <c r="X30" s="426"/>
      <c r="Y30" s="426"/>
      <c r="Z30" s="426"/>
      <c r="AA30" s="426"/>
      <c r="AB30" s="426"/>
      <c r="AC30" s="426"/>
      <c r="AD30" s="426"/>
      <c r="AE30" s="426"/>
      <c r="AF30" s="426"/>
      <c r="AG30" s="427"/>
      <c r="AH30" s="428">
        <v>90.4</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50</v>
      </c>
      <c r="BD30" s="432"/>
      <c r="BE30" s="432"/>
      <c r="BF30" s="432"/>
      <c r="BG30" s="432"/>
      <c r="BH30" s="432"/>
      <c r="BI30" s="432"/>
      <c r="BJ30" s="432"/>
      <c r="BK30" s="432"/>
      <c r="BL30" s="432"/>
      <c r="BM30" s="433"/>
      <c r="BN30" s="492">
        <v>2139062</v>
      </c>
      <c r="BO30" s="493"/>
      <c r="BP30" s="493"/>
      <c r="BQ30" s="493"/>
      <c r="BR30" s="493"/>
      <c r="BS30" s="493"/>
      <c r="BT30" s="493"/>
      <c r="BU30" s="494"/>
      <c r="BV30" s="492">
        <v>1725781</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7" t="s">
        <v>189</v>
      </c>
      <c r="D32" s="417"/>
      <c r="E32" s="417"/>
      <c r="F32" s="417"/>
      <c r="G32" s="417"/>
      <c r="H32" s="417"/>
      <c r="I32" s="417"/>
      <c r="J32" s="417"/>
      <c r="K32" s="417"/>
      <c r="L32" s="417"/>
      <c r="M32" s="417"/>
      <c r="N32" s="417"/>
      <c r="O32" s="417"/>
      <c r="P32" s="417"/>
      <c r="Q32" s="417"/>
      <c r="R32" s="417"/>
      <c r="S32" s="417"/>
      <c r="U32" s="418" t="s">
        <v>190</v>
      </c>
      <c r="V32" s="418"/>
      <c r="W32" s="418"/>
      <c r="X32" s="418"/>
      <c r="Y32" s="418"/>
      <c r="Z32" s="418"/>
      <c r="AA32" s="418"/>
      <c r="AB32" s="418"/>
      <c r="AC32" s="418"/>
      <c r="AD32" s="418"/>
      <c r="AE32" s="418"/>
      <c r="AF32" s="418"/>
      <c r="AG32" s="418"/>
      <c r="AH32" s="418"/>
      <c r="AI32" s="418"/>
      <c r="AJ32" s="418"/>
      <c r="AK32" s="418"/>
      <c r="AM32" s="418" t="s">
        <v>191</v>
      </c>
      <c r="AN32" s="418"/>
      <c r="AO32" s="418"/>
      <c r="AP32" s="418"/>
      <c r="AQ32" s="418"/>
      <c r="AR32" s="418"/>
      <c r="AS32" s="418"/>
      <c r="AT32" s="418"/>
      <c r="AU32" s="418"/>
      <c r="AV32" s="418"/>
      <c r="AW32" s="418"/>
      <c r="AX32" s="418"/>
      <c r="AY32" s="418"/>
      <c r="AZ32" s="418"/>
      <c r="BA32" s="418"/>
      <c r="BB32" s="418"/>
      <c r="BC32" s="418"/>
      <c r="BE32" s="418" t="s">
        <v>192</v>
      </c>
      <c r="BF32" s="418"/>
      <c r="BG32" s="418"/>
      <c r="BH32" s="418"/>
      <c r="BI32" s="418"/>
      <c r="BJ32" s="418"/>
      <c r="BK32" s="418"/>
      <c r="BL32" s="418"/>
      <c r="BM32" s="418"/>
      <c r="BN32" s="418"/>
      <c r="BO32" s="418"/>
      <c r="BP32" s="418"/>
      <c r="BQ32" s="418"/>
      <c r="BR32" s="418"/>
      <c r="BS32" s="418"/>
      <c r="BT32" s="418"/>
      <c r="BU32" s="418"/>
      <c r="BW32" s="418" t="s">
        <v>193</v>
      </c>
      <c r="BX32" s="418"/>
      <c r="BY32" s="418"/>
      <c r="BZ32" s="418"/>
      <c r="CA32" s="418"/>
      <c r="CB32" s="418"/>
      <c r="CC32" s="418"/>
      <c r="CD32" s="418"/>
      <c r="CE32" s="418"/>
      <c r="CF32" s="418"/>
      <c r="CG32" s="418"/>
      <c r="CH32" s="418"/>
      <c r="CI32" s="418"/>
      <c r="CJ32" s="418"/>
      <c r="CK32" s="418"/>
      <c r="CL32" s="418"/>
      <c r="CM32" s="418"/>
      <c r="CO32" s="418" t="s">
        <v>194</v>
      </c>
      <c r="CP32" s="418"/>
      <c r="CQ32" s="418"/>
      <c r="CR32" s="418"/>
      <c r="CS32" s="418"/>
      <c r="CT32" s="418"/>
      <c r="CU32" s="418"/>
      <c r="CV32" s="418"/>
      <c r="CW32" s="418"/>
      <c r="CX32" s="418"/>
      <c r="CY32" s="418"/>
      <c r="CZ32" s="418"/>
      <c r="DA32" s="418"/>
      <c r="DB32" s="418"/>
      <c r="DC32" s="418"/>
      <c r="DD32" s="418"/>
      <c r="DE32" s="418"/>
      <c r="DI32" s="201"/>
    </row>
    <row r="33" spans="1:113" ht="13.5" customHeight="1" x14ac:dyDescent="0.15">
      <c r="A33" s="178"/>
      <c r="B33" s="202"/>
      <c r="C33" s="410" t="s">
        <v>195</v>
      </c>
      <c r="D33" s="410"/>
      <c r="E33" s="409" t="s">
        <v>196</v>
      </c>
      <c r="F33" s="409"/>
      <c r="G33" s="409"/>
      <c r="H33" s="409"/>
      <c r="I33" s="409"/>
      <c r="J33" s="409"/>
      <c r="K33" s="409"/>
      <c r="L33" s="409"/>
      <c r="M33" s="409"/>
      <c r="N33" s="409"/>
      <c r="O33" s="409"/>
      <c r="P33" s="409"/>
      <c r="Q33" s="409"/>
      <c r="R33" s="409"/>
      <c r="S33" s="409"/>
      <c r="T33" s="203"/>
      <c r="U33" s="410" t="s">
        <v>195</v>
      </c>
      <c r="V33" s="410"/>
      <c r="W33" s="409" t="s">
        <v>196</v>
      </c>
      <c r="X33" s="409"/>
      <c r="Y33" s="409"/>
      <c r="Z33" s="409"/>
      <c r="AA33" s="409"/>
      <c r="AB33" s="409"/>
      <c r="AC33" s="409"/>
      <c r="AD33" s="409"/>
      <c r="AE33" s="409"/>
      <c r="AF33" s="409"/>
      <c r="AG33" s="409"/>
      <c r="AH33" s="409"/>
      <c r="AI33" s="409"/>
      <c r="AJ33" s="409"/>
      <c r="AK33" s="409"/>
      <c r="AL33" s="203"/>
      <c r="AM33" s="410" t="s">
        <v>195</v>
      </c>
      <c r="AN33" s="410"/>
      <c r="AO33" s="409" t="s">
        <v>197</v>
      </c>
      <c r="AP33" s="409"/>
      <c r="AQ33" s="409"/>
      <c r="AR33" s="409"/>
      <c r="AS33" s="409"/>
      <c r="AT33" s="409"/>
      <c r="AU33" s="409"/>
      <c r="AV33" s="409"/>
      <c r="AW33" s="409"/>
      <c r="AX33" s="409"/>
      <c r="AY33" s="409"/>
      <c r="AZ33" s="409"/>
      <c r="BA33" s="409"/>
      <c r="BB33" s="409"/>
      <c r="BC33" s="409"/>
      <c r="BD33" s="204"/>
      <c r="BE33" s="409" t="s">
        <v>198</v>
      </c>
      <c r="BF33" s="409"/>
      <c r="BG33" s="409" t="s">
        <v>199</v>
      </c>
      <c r="BH33" s="409"/>
      <c r="BI33" s="409"/>
      <c r="BJ33" s="409"/>
      <c r="BK33" s="409"/>
      <c r="BL33" s="409"/>
      <c r="BM33" s="409"/>
      <c r="BN33" s="409"/>
      <c r="BO33" s="409"/>
      <c r="BP33" s="409"/>
      <c r="BQ33" s="409"/>
      <c r="BR33" s="409"/>
      <c r="BS33" s="409"/>
      <c r="BT33" s="409"/>
      <c r="BU33" s="409"/>
      <c r="BV33" s="204"/>
      <c r="BW33" s="410" t="s">
        <v>198</v>
      </c>
      <c r="BX33" s="410"/>
      <c r="BY33" s="409" t="s">
        <v>200</v>
      </c>
      <c r="BZ33" s="409"/>
      <c r="CA33" s="409"/>
      <c r="CB33" s="409"/>
      <c r="CC33" s="409"/>
      <c r="CD33" s="409"/>
      <c r="CE33" s="409"/>
      <c r="CF33" s="409"/>
      <c r="CG33" s="409"/>
      <c r="CH33" s="409"/>
      <c r="CI33" s="409"/>
      <c r="CJ33" s="409"/>
      <c r="CK33" s="409"/>
      <c r="CL33" s="409"/>
      <c r="CM33" s="409"/>
      <c r="CN33" s="203"/>
      <c r="CO33" s="410" t="s">
        <v>201</v>
      </c>
      <c r="CP33" s="410"/>
      <c r="CQ33" s="409" t="s">
        <v>202</v>
      </c>
      <c r="CR33" s="409"/>
      <c r="CS33" s="409"/>
      <c r="CT33" s="409"/>
      <c r="CU33" s="409"/>
      <c r="CV33" s="409"/>
      <c r="CW33" s="409"/>
      <c r="CX33" s="409"/>
      <c r="CY33" s="409"/>
      <c r="CZ33" s="409"/>
      <c r="DA33" s="409"/>
      <c r="DB33" s="409"/>
      <c r="DC33" s="409"/>
      <c r="DD33" s="409"/>
      <c r="DE33" s="409"/>
      <c r="DF33" s="203"/>
      <c r="DG33" s="408" t="s">
        <v>203</v>
      </c>
      <c r="DH33" s="408"/>
      <c r="DI33" s="205"/>
    </row>
    <row r="34" spans="1:113" ht="32.25" customHeight="1" x14ac:dyDescent="0.15">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2</v>
      </c>
      <c r="V34" s="406"/>
      <c r="W34" s="407" t="str">
        <f>IF('各会計、関係団体の財政状況及び健全化判断比率'!B28="","",'各会計、関係団体の財政状況及び健全化判断比率'!B28)</f>
        <v>国民健康保険（事業勘定）特別会計</v>
      </c>
      <c r="X34" s="407"/>
      <c r="Y34" s="407"/>
      <c r="Z34" s="407"/>
      <c r="AA34" s="407"/>
      <c r="AB34" s="407"/>
      <c r="AC34" s="407"/>
      <c r="AD34" s="407"/>
      <c r="AE34" s="407"/>
      <c r="AF34" s="407"/>
      <c r="AG34" s="407"/>
      <c r="AH34" s="407"/>
      <c r="AI34" s="407"/>
      <c r="AJ34" s="407"/>
      <c r="AK34" s="407"/>
      <c r="AL34" s="178"/>
      <c r="AM34" s="406">
        <f>IF(AO34="","",MAX(C34:D43,U34:V43)+1)</f>
        <v>6</v>
      </c>
      <c r="AN34" s="406"/>
      <c r="AO34" s="407" t="str">
        <f>IF('各会計、関係団体の財政状況及び健全化判断比率'!B32="","",'各会計、関係団体の財政状況及び健全化判断比率'!B32)</f>
        <v>旅客自動車運送事業会計</v>
      </c>
      <c r="AP34" s="407"/>
      <c r="AQ34" s="407"/>
      <c r="AR34" s="407"/>
      <c r="AS34" s="407"/>
      <c r="AT34" s="407"/>
      <c r="AU34" s="407"/>
      <c r="AV34" s="407"/>
      <c r="AW34" s="407"/>
      <c r="AX34" s="407"/>
      <c r="AY34" s="407"/>
      <c r="AZ34" s="407"/>
      <c r="BA34" s="407"/>
      <c r="BB34" s="407"/>
      <c r="BC34" s="407"/>
      <c r="BD34" s="178"/>
      <c r="BE34" s="406">
        <f>IF(BG34="","",MAX(C34:D43,U34:V43,AM34:AN43)+1)</f>
        <v>7</v>
      </c>
      <c r="BF34" s="406"/>
      <c r="BG34" s="407" t="str">
        <f>IF('各会計、関係団体の財政状況及び健全化判断比率'!B33="","",'各会計、関係団体の財政状況及び健全化判断比率'!B33)</f>
        <v>簡易水道事業会計</v>
      </c>
      <c r="BH34" s="407"/>
      <c r="BI34" s="407"/>
      <c r="BJ34" s="407"/>
      <c r="BK34" s="407"/>
      <c r="BL34" s="407"/>
      <c r="BM34" s="407"/>
      <c r="BN34" s="407"/>
      <c r="BO34" s="407"/>
      <c r="BP34" s="407"/>
      <c r="BQ34" s="407"/>
      <c r="BR34" s="407"/>
      <c r="BS34" s="407"/>
      <c r="BT34" s="407"/>
      <c r="BU34" s="407"/>
      <c r="BV34" s="178"/>
      <c r="BW34" s="406">
        <f>IF(BY34="","",MAX(C34:D43,U34:V43,AM34:AN43,BE34:BF43)+1)</f>
        <v>8</v>
      </c>
      <c r="BX34" s="406"/>
      <c r="BY34" s="407" t="str">
        <f>IF('各会計、関係団体の財政状況及び健全化判断比率'!B68="","",'各会計、関係団体の財政状況及び健全化判断比率'!B68)</f>
        <v>東京都島嶼町村一部事務組合</v>
      </c>
      <c r="BZ34" s="407"/>
      <c r="CA34" s="407"/>
      <c r="CB34" s="407"/>
      <c r="CC34" s="407"/>
      <c r="CD34" s="407"/>
      <c r="CE34" s="407"/>
      <c r="CF34" s="407"/>
      <c r="CG34" s="407"/>
      <c r="CH34" s="407"/>
      <c r="CI34" s="407"/>
      <c r="CJ34" s="407"/>
      <c r="CK34" s="407"/>
      <c r="CL34" s="407"/>
      <c r="CM34" s="407"/>
      <c r="CN34" s="178"/>
      <c r="CO34" s="406" t="str">
        <f>IF(CQ34="","",MAX(C34:D43,U34:V43,AM34:AN43,BE34:BF43,BW34:BX43)+1)</f>
        <v/>
      </c>
      <c r="CP34" s="406"/>
      <c r="CQ34" s="407" t="str">
        <f>IF('各会計、関係団体の財政状況及び健全化判断比率'!BS7="","",'各会計、関係団体の財政状況及び健全化判断比率'!BS7)</f>
        <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x14ac:dyDescent="0.15">
      <c r="A35" s="178"/>
      <c r="B35" s="202"/>
      <c r="C35" s="406" t="str">
        <f>IF(E35="","",C34+1)</f>
        <v/>
      </c>
      <c r="D35" s="406"/>
      <c r="E35" s="407" t="str">
        <f>IF('各会計、関係団体の財政状況及び健全化判断比率'!B8="","",'各会計、関係団体の財政状況及び健全化判断比率'!B8)</f>
        <v/>
      </c>
      <c r="F35" s="407"/>
      <c r="G35" s="407"/>
      <c r="H35" s="407"/>
      <c r="I35" s="407"/>
      <c r="J35" s="407"/>
      <c r="K35" s="407"/>
      <c r="L35" s="407"/>
      <c r="M35" s="407"/>
      <c r="N35" s="407"/>
      <c r="O35" s="407"/>
      <c r="P35" s="407"/>
      <c r="Q35" s="407"/>
      <c r="R35" s="407"/>
      <c r="S35" s="407"/>
      <c r="T35" s="178"/>
      <c r="U35" s="406">
        <f>IF(W35="","",U34+1)</f>
        <v>3</v>
      </c>
      <c r="V35" s="406"/>
      <c r="W35" s="407" t="str">
        <f>IF('各会計、関係団体の財政状況及び健全化判断比率'!B29="","",'各会計、関係団体の財政状況及び健全化判断比率'!B29)</f>
        <v>国民健康保険（直診勘定）特別会計</v>
      </c>
      <c r="X35" s="407"/>
      <c r="Y35" s="407"/>
      <c r="Z35" s="407"/>
      <c r="AA35" s="407"/>
      <c r="AB35" s="407"/>
      <c r="AC35" s="407"/>
      <c r="AD35" s="407"/>
      <c r="AE35" s="407"/>
      <c r="AF35" s="407"/>
      <c r="AG35" s="407"/>
      <c r="AH35" s="407"/>
      <c r="AI35" s="407"/>
      <c r="AJ35" s="407"/>
      <c r="AK35" s="407"/>
      <c r="AL35" s="178"/>
      <c r="AM35" s="406" t="str">
        <f t="shared" ref="AM35:AM43" si="0">IF(AO35="","",AM34+1)</f>
        <v/>
      </c>
      <c r="AN35" s="406"/>
      <c r="AO35" s="407"/>
      <c r="AP35" s="407"/>
      <c r="AQ35" s="407"/>
      <c r="AR35" s="407"/>
      <c r="AS35" s="407"/>
      <c r="AT35" s="407"/>
      <c r="AU35" s="407"/>
      <c r="AV35" s="407"/>
      <c r="AW35" s="407"/>
      <c r="AX35" s="407"/>
      <c r="AY35" s="407"/>
      <c r="AZ35" s="407"/>
      <c r="BA35" s="407"/>
      <c r="BB35" s="407"/>
      <c r="BC35" s="407"/>
      <c r="BD35" s="178"/>
      <c r="BE35" s="406" t="str">
        <f t="shared" ref="BE35:BE43" si="1">IF(BG35="","",BE34+1)</f>
        <v/>
      </c>
      <c r="BF35" s="406"/>
      <c r="BG35" s="407"/>
      <c r="BH35" s="407"/>
      <c r="BI35" s="407"/>
      <c r="BJ35" s="407"/>
      <c r="BK35" s="407"/>
      <c r="BL35" s="407"/>
      <c r="BM35" s="407"/>
      <c r="BN35" s="407"/>
      <c r="BO35" s="407"/>
      <c r="BP35" s="407"/>
      <c r="BQ35" s="407"/>
      <c r="BR35" s="407"/>
      <c r="BS35" s="407"/>
      <c r="BT35" s="407"/>
      <c r="BU35" s="407"/>
      <c r="BV35" s="178"/>
      <c r="BW35" s="406">
        <f t="shared" ref="BW35:BW43" si="2">IF(BY35="","",BW34+1)</f>
        <v>9</v>
      </c>
      <c r="BX35" s="406"/>
      <c r="BY35" s="407" t="str">
        <f>IF('各会計、関係団体の財政状況及び健全化判断比率'!B69="","",'各会計、関係団体の財政状況及び健全化判断比率'!B69)</f>
        <v>東京都市町村職員退職手当組合</v>
      </c>
      <c r="BZ35" s="407"/>
      <c r="CA35" s="407"/>
      <c r="CB35" s="407"/>
      <c r="CC35" s="407"/>
      <c r="CD35" s="407"/>
      <c r="CE35" s="407"/>
      <c r="CF35" s="407"/>
      <c r="CG35" s="407"/>
      <c r="CH35" s="407"/>
      <c r="CI35" s="407"/>
      <c r="CJ35" s="407"/>
      <c r="CK35" s="407"/>
      <c r="CL35" s="407"/>
      <c r="CM35" s="407"/>
      <c r="CN35" s="178"/>
      <c r="CO35" s="406" t="str">
        <f t="shared" ref="CO35:CO43" si="3">IF(CQ35="","",CO34+1)</f>
        <v/>
      </c>
      <c r="CP35" s="406"/>
      <c r="CQ35" s="407" t="str">
        <f>IF('各会計、関係団体の財政状況及び健全化判断比率'!BS8="","",'各会計、関係団体の財政状況及び健全化判断比率'!BS8)</f>
        <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x14ac:dyDescent="0.15">
      <c r="A36" s="178"/>
      <c r="B36" s="202"/>
      <c r="C36" s="406" t="str">
        <f>IF(E36="","",C35+1)</f>
        <v/>
      </c>
      <c r="D36" s="406"/>
      <c r="E36" s="407" t="str">
        <f>IF('各会計、関係団体の財政状況及び健全化判断比率'!B9="","",'各会計、関係団体の財政状況及び健全化判断比率'!B9)</f>
        <v/>
      </c>
      <c r="F36" s="407"/>
      <c r="G36" s="407"/>
      <c r="H36" s="407"/>
      <c r="I36" s="407"/>
      <c r="J36" s="407"/>
      <c r="K36" s="407"/>
      <c r="L36" s="407"/>
      <c r="M36" s="407"/>
      <c r="N36" s="407"/>
      <c r="O36" s="407"/>
      <c r="P36" s="407"/>
      <c r="Q36" s="407"/>
      <c r="R36" s="407"/>
      <c r="S36" s="407"/>
      <c r="T36" s="178"/>
      <c r="U36" s="406">
        <f t="shared" ref="U36:U43" si="4">IF(W36="","",U35+1)</f>
        <v>4</v>
      </c>
      <c r="V36" s="406"/>
      <c r="W36" s="407" t="str">
        <f>IF('各会計、関係団体の財政状況及び健全化判断比率'!B30="","",'各会計、関係団体の財政状況及び健全化判断比率'!B30)</f>
        <v>介護保険（保険事業勘定）特別会計</v>
      </c>
      <c r="X36" s="407"/>
      <c r="Y36" s="407"/>
      <c r="Z36" s="407"/>
      <c r="AA36" s="407"/>
      <c r="AB36" s="407"/>
      <c r="AC36" s="407"/>
      <c r="AD36" s="407"/>
      <c r="AE36" s="407"/>
      <c r="AF36" s="407"/>
      <c r="AG36" s="407"/>
      <c r="AH36" s="407"/>
      <c r="AI36" s="407"/>
      <c r="AJ36" s="407"/>
      <c r="AK36" s="407"/>
      <c r="AL36" s="178"/>
      <c r="AM36" s="406" t="str">
        <f t="shared" si="0"/>
        <v/>
      </c>
      <c r="AN36" s="406"/>
      <c r="AO36" s="407"/>
      <c r="AP36" s="407"/>
      <c r="AQ36" s="407"/>
      <c r="AR36" s="407"/>
      <c r="AS36" s="407"/>
      <c r="AT36" s="407"/>
      <c r="AU36" s="407"/>
      <c r="AV36" s="407"/>
      <c r="AW36" s="407"/>
      <c r="AX36" s="407"/>
      <c r="AY36" s="407"/>
      <c r="AZ36" s="407"/>
      <c r="BA36" s="407"/>
      <c r="BB36" s="407"/>
      <c r="BC36" s="407"/>
      <c r="BD36" s="178"/>
      <c r="BE36" s="406" t="str">
        <f t="shared" si="1"/>
        <v/>
      </c>
      <c r="BF36" s="406"/>
      <c r="BG36" s="407"/>
      <c r="BH36" s="407"/>
      <c r="BI36" s="407"/>
      <c r="BJ36" s="407"/>
      <c r="BK36" s="407"/>
      <c r="BL36" s="407"/>
      <c r="BM36" s="407"/>
      <c r="BN36" s="407"/>
      <c r="BO36" s="407"/>
      <c r="BP36" s="407"/>
      <c r="BQ36" s="407"/>
      <c r="BR36" s="407"/>
      <c r="BS36" s="407"/>
      <c r="BT36" s="407"/>
      <c r="BU36" s="407"/>
      <c r="BV36" s="178"/>
      <c r="BW36" s="406">
        <f t="shared" si="2"/>
        <v>10</v>
      </c>
      <c r="BX36" s="406"/>
      <c r="BY36" s="407" t="str">
        <f>IF('各会計、関係団体の財政状況及び健全化判断比率'!B70="","",'各会計、関係団体の財政状況及び健全化判断比率'!B70)</f>
        <v>東京都市町村議会議員公務災害補償等組合</v>
      </c>
      <c r="BZ36" s="407"/>
      <c r="CA36" s="407"/>
      <c r="CB36" s="407"/>
      <c r="CC36" s="407"/>
      <c r="CD36" s="407"/>
      <c r="CE36" s="407"/>
      <c r="CF36" s="407"/>
      <c r="CG36" s="407"/>
      <c r="CH36" s="407"/>
      <c r="CI36" s="407"/>
      <c r="CJ36" s="407"/>
      <c r="CK36" s="407"/>
      <c r="CL36" s="407"/>
      <c r="CM36" s="407"/>
      <c r="CN36" s="178"/>
      <c r="CO36" s="406" t="str">
        <f t="shared" si="3"/>
        <v/>
      </c>
      <c r="CP36" s="406"/>
      <c r="CQ36" s="407" t="str">
        <f>IF('各会計、関係団体の財政状況及び健全化判断比率'!BS9="","",'各会計、関係団体の財政状況及び健全化判断比率'!BS9)</f>
        <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x14ac:dyDescent="0.15">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f t="shared" si="4"/>
        <v>5</v>
      </c>
      <c r="V37" s="406"/>
      <c r="W37" s="407" t="str">
        <f>IF('各会計、関係団体の財政状況及び健全化判断比率'!B31="","",'各会計、関係団体の財政状況及び健全化判断比率'!B31)</f>
        <v>後期高齢者医療特別会計</v>
      </c>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f t="shared" si="2"/>
        <v>11</v>
      </c>
      <c r="BX37" s="406"/>
      <c r="BY37" s="407" t="str">
        <f>IF('各会計、関係団体の財政状況及び健全化判断比率'!B71="","",'各会計、関係団体の財政状況及び健全化判断比率'!B71)</f>
        <v>東京市町村総合事務組合（一般会計）</v>
      </c>
      <c r="BZ37" s="407"/>
      <c r="CA37" s="407"/>
      <c r="CB37" s="407"/>
      <c r="CC37" s="407"/>
      <c r="CD37" s="407"/>
      <c r="CE37" s="407"/>
      <c r="CF37" s="407"/>
      <c r="CG37" s="407"/>
      <c r="CH37" s="407"/>
      <c r="CI37" s="407"/>
      <c r="CJ37" s="407"/>
      <c r="CK37" s="407"/>
      <c r="CL37" s="407"/>
      <c r="CM37" s="407"/>
      <c r="CN37" s="178"/>
      <c r="CO37" s="406" t="str">
        <f t="shared" si="3"/>
        <v/>
      </c>
      <c r="CP37" s="406"/>
      <c r="CQ37" s="407" t="str">
        <f>IF('各会計、関係団体の財政状況及び健全化判断比率'!BS10="","",'各会計、関係団体の財政状況及び健全化判断比率'!BS10)</f>
        <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x14ac:dyDescent="0.15">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f t="shared" si="2"/>
        <v>12</v>
      </c>
      <c r="BX38" s="406"/>
      <c r="BY38" s="407" t="str">
        <f>IF('各会計、関係団体の財政状況及び健全化判断比率'!B72="","",'各会計、関係団体の財政状況及び健全化判断比率'!B72)</f>
        <v>東京市町村総合事務組合（交通災害共済事業特別会計）</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x14ac:dyDescent="0.15">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f t="shared" si="2"/>
        <v>13</v>
      </c>
      <c r="BX39" s="406"/>
      <c r="BY39" s="407" t="str">
        <f>IF('各会計、関係団体の財政状況及び健全化判断比率'!B73="","",'各会計、関係団体の財政状況及び健全化判断比率'!B73)</f>
        <v>東京都後期高齢者医療広域連合（一般会計）</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x14ac:dyDescent="0.15">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f t="shared" si="2"/>
        <v>14</v>
      </c>
      <c r="BX40" s="406"/>
      <c r="BY40" s="407" t="str">
        <f>IF('各会計、関係団体の財政状況及び健全化判断比率'!B74="","",'各会計、関係団体の財政状況及び健全化判断比率'!B74)</f>
        <v>東京都後期高齢者医療広域連合（後期高齢者医療特別会計）</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x14ac:dyDescent="0.15">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t="str">
        <f t="shared" si="2"/>
        <v/>
      </c>
      <c r="BX41" s="406"/>
      <c r="BY41" s="407" t="str">
        <f>IF('各会計、関係団体の財政状況及び健全化判断比率'!B75="","",'各会計、関係団体の財政状況及び健全化判断比率'!B75)</f>
        <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x14ac:dyDescent="0.15">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t="str">
        <f t="shared" si="2"/>
        <v/>
      </c>
      <c r="BX42" s="406"/>
      <c r="BY42" s="407" t="str">
        <f>IF('各会計、関係団体の財政状況及び健全化判断比率'!B76="","",'各会計、関係団体の財政状況及び健全化判断比率'!B76)</f>
        <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x14ac:dyDescent="0.15">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t="str">
        <f t="shared" si="2"/>
        <v/>
      </c>
      <c r="BX43" s="406"/>
      <c r="BY43" s="407" t="str">
        <f>IF('各会計、関係団体の財政状況及び健全化判断比率'!B77="","",'各会計、関係団体の財政状況及び健全化判断比率'!B77)</f>
        <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204</v>
      </c>
      <c r="E46" s="403" t="s">
        <v>205</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x14ac:dyDescent="0.15">
      <c r="E47" s="403" t="s">
        <v>206</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x14ac:dyDescent="0.15">
      <c r="E48" s="403" t="s">
        <v>207</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x14ac:dyDescent="0.15">
      <c r="E49" s="405" t="s">
        <v>208</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x14ac:dyDescent="0.15">
      <c r="E50" s="403" t="s">
        <v>209</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x14ac:dyDescent="0.15">
      <c r="E51" s="403" t="s">
        <v>210</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x14ac:dyDescent="0.15">
      <c r="E52" s="403" t="s">
        <v>211</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x14ac:dyDescent="0.15">
      <c r="E53" s="403" t="s">
        <v>589</v>
      </c>
      <c r="F53" s="403"/>
      <c r="G53" s="403"/>
      <c r="H53" s="403"/>
      <c r="I53" s="403"/>
      <c r="J53" s="403"/>
      <c r="K53" s="403"/>
      <c r="L53" s="403"/>
      <c r="M53" s="403"/>
      <c r="N53" s="403"/>
      <c r="O53" s="403"/>
      <c r="P53" s="403"/>
      <c r="Q53" s="403"/>
      <c r="R53" s="403"/>
      <c r="S53" s="403"/>
      <c r="T53" s="403"/>
      <c r="U53" s="403"/>
      <c r="V53" s="403"/>
      <c r="W53" s="403"/>
      <c r="X53" s="403"/>
      <c r="Y53" s="403"/>
      <c r="Z53" s="403"/>
      <c r="AA53" s="403"/>
      <c r="AB53" s="403"/>
      <c r="AC53" s="403"/>
      <c r="AD53" s="403"/>
      <c r="AE53" s="403"/>
      <c r="AF53" s="403"/>
      <c r="AG53" s="403"/>
      <c r="AH53" s="403"/>
      <c r="AI53" s="403"/>
      <c r="AJ53" s="403"/>
      <c r="AK53" s="403"/>
      <c r="AL53" s="403"/>
      <c r="AM53" s="403"/>
      <c r="AN53" s="403"/>
      <c r="AO53" s="403"/>
      <c r="AP53" s="403"/>
      <c r="AQ53" s="403"/>
      <c r="AR53" s="403"/>
      <c r="AS53" s="403"/>
      <c r="AT53" s="403"/>
      <c r="AU53" s="403"/>
      <c r="AV53" s="403"/>
      <c r="AW53" s="403"/>
      <c r="AX53" s="403"/>
      <c r="AY53" s="403"/>
      <c r="AZ53" s="403"/>
      <c r="BA53" s="403"/>
      <c r="BB53" s="403"/>
      <c r="BC53" s="403"/>
      <c r="BD53" s="403"/>
      <c r="BE53" s="403"/>
      <c r="BF53" s="403"/>
      <c r="BG53" s="403"/>
      <c r="BH53" s="403"/>
      <c r="BI53" s="403"/>
      <c r="BJ53" s="403"/>
      <c r="BK53" s="403"/>
      <c r="BL53" s="403"/>
      <c r="BM53" s="403"/>
      <c r="BN53" s="403"/>
      <c r="BO53" s="403"/>
      <c r="BP53" s="403"/>
      <c r="BQ53" s="403"/>
      <c r="BR53" s="403"/>
      <c r="BS53" s="403"/>
      <c r="BT53" s="403"/>
      <c r="BU53" s="403"/>
      <c r="BV53" s="403"/>
      <c r="BW53" s="403"/>
      <c r="BX53" s="403"/>
      <c r="BY53" s="403"/>
      <c r="BZ53" s="403"/>
      <c r="CA53" s="403"/>
      <c r="CB53" s="403"/>
      <c r="CC53" s="403"/>
      <c r="CD53" s="403"/>
      <c r="CE53" s="403"/>
      <c r="CF53" s="403"/>
      <c r="CG53" s="403"/>
      <c r="CH53" s="403"/>
      <c r="CI53" s="403"/>
      <c r="CJ53" s="403"/>
      <c r="CK53" s="403"/>
      <c r="CL53" s="403"/>
      <c r="CM53" s="403"/>
      <c r="CN53" s="403"/>
      <c r="CO53" s="403"/>
      <c r="CP53" s="403"/>
      <c r="CQ53" s="403"/>
      <c r="CR53" s="403"/>
      <c r="CS53" s="403"/>
      <c r="CT53" s="403"/>
      <c r="CU53" s="403"/>
      <c r="CV53" s="403"/>
      <c r="CW53" s="403"/>
      <c r="CX53" s="403"/>
      <c r="CY53" s="403"/>
      <c r="CZ53" s="403"/>
      <c r="DA53" s="403"/>
      <c r="DB53" s="403"/>
      <c r="DC53" s="403"/>
      <c r="DD53" s="403"/>
      <c r="DE53" s="403"/>
      <c r="DF53" s="403"/>
      <c r="DG53" s="403"/>
      <c r="DH53" s="403"/>
      <c r="DI53" s="403"/>
    </row>
    <row r="54" spans="5:113" x14ac:dyDescent="0.15"/>
    <row r="55" spans="5:113" x14ac:dyDescent="0.15"/>
    <row r="56" spans="5:113" x14ac:dyDescent="0.15"/>
  </sheetData>
  <mergeCells count="446">
    <mergeCell ref="E53:DI53"/>
    <mergeCell ref="CT3:DA3"/>
    <mergeCell ref="DB3:DI3"/>
    <mergeCell ref="AY4:BM4"/>
    <mergeCell ref="BN4:BU4"/>
    <mergeCell ref="BV4:CC4"/>
    <mergeCell ref="CD4:CS4"/>
    <mergeCell ref="CT4:DA4"/>
    <mergeCell ref="DB4:DI4"/>
    <mergeCell ref="B6:K8"/>
    <mergeCell ref="L6:V8"/>
    <mergeCell ref="W6:AB8"/>
    <mergeCell ref="AC6:AL8"/>
    <mergeCell ref="AM6:AT6"/>
    <mergeCell ref="AU6:AX6"/>
    <mergeCell ref="AY6:BM6"/>
    <mergeCell ref="BN6:BU6"/>
    <mergeCell ref="AM8:AT8"/>
    <mergeCell ref="AU8:AX8"/>
    <mergeCell ref="AY8:BM8"/>
    <mergeCell ref="BN8:BU8"/>
    <mergeCell ref="BV6:CC6"/>
    <mergeCell ref="CD6:CS6"/>
    <mergeCell ref="CT6:DA6"/>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AM5:AT5"/>
    <mergeCell ref="AU5:AX5"/>
    <mergeCell ref="AY5:BM5"/>
    <mergeCell ref="BN5:BU5"/>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15" t="s">
        <v>565</v>
      </c>
      <c r="D34" s="1215"/>
      <c r="E34" s="1216"/>
      <c r="F34" s="32">
        <v>9.85</v>
      </c>
      <c r="G34" s="33">
        <v>8.1999999999999993</v>
      </c>
      <c r="H34" s="33">
        <v>9.75</v>
      </c>
      <c r="I34" s="33">
        <v>6.68</v>
      </c>
      <c r="J34" s="34">
        <v>10.36</v>
      </c>
      <c r="K34" s="22"/>
      <c r="L34" s="22"/>
      <c r="M34" s="22"/>
      <c r="N34" s="22"/>
      <c r="O34" s="22"/>
      <c r="P34" s="22"/>
    </row>
    <row r="35" spans="1:16" ht="39" customHeight="1" x14ac:dyDescent="0.15">
      <c r="A35" s="22"/>
      <c r="B35" s="35"/>
      <c r="C35" s="1209" t="s">
        <v>566</v>
      </c>
      <c r="D35" s="1210"/>
      <c r="E35" s="1211"/>
      <c r="F35" s="36">
        <v>4.79</v>
      </c>
      <c r="G35" s="37">
        <v>4.6399999999999997</v>
      </c>
      <c r="H35" s="37">
        <v>3.23</v>
      </c>
      <c r="I35" s="37">
        <v>4.07</v>
      </c>
      <c r="J35" s="38">
        <v>3.71</v>
      </c>
      <c r="K35" s="22"/>
      <c r="L35" s="22"/>
      <c r="M35" s="22"/>
      <c r="N35" s="22"/>
      <c r="O35" s="22"/>
      <c r="P35" s="22"/>
    </row>
    <row r="36" spans="1:16" ht="39" customHeight="1" x14ac:dyDescent="0.15">
      <c r="A36" s="22"/>
      <c r="B36" s="35"/>
      <c r="C36" s="1209" t="s">
        <v>567</v>
      </c>
      <c r="D36" s="1210"/>
      <c r="E36" s="1211"/>
      <c r="F36" s="36">
        <v>1.06</v>
      </c>
      <c r="G36" s="37">
        <v>0.99</v>
      </c>
      <c r="H36" s="37">
        <v>1.19</v>
      </c>
      <c r="I36" s="37">
        <v>1.77</v>
      </c>
      <c r="J36" s="38">
        <v>1.1499999999999999</v>
      </c>
      <c r="K36" s="22"/>
      <c r="L36" s="22"/>
      <c r="M36" s="22"/>
      <c r="N36" s="22"/>
      <c r="O36" s="22"/>
      <c r="P36" s="22"/>
    </row>
    <row r="37" spans="1:16" ht="39" customHeight="1" x14ac:dyDescent="0.15">
      <c r="A37" s="22"/>
      <c r="B37" s="35"/>
      <c r="C37" s="1209" t="s">
        <v>568</v>
      </c>
      <c r="D37" s="1210"/>
      <c r="E37" s="1211"/>
      <c r="F37" s="36">
        <v>0.9</v>
      </c>
      <c r="G37" s="37">
        <v>0.48</v>
      </c>
      <c r="H37" s="37">
        <v>0.41</v>
      </c>
      <c r="I37" s="37">
        <v>0.56000000000000005</v>
      </c>
      <c r="J37" s="38">
        <v>1.1299999999999999</v>
      </c>
      <c r="K37" s="22"/>
      <c r="L37" s="22"/>
      <c r="M37" s="22"/>
      <c r="N37" s="22"/>
      <c r="O37" s="22"/>
      <c r="P37" s="22"/>
    </row>
    <row r="38" spans="1:16" ht="39" customHeight="1" x14ac:dyDescent="0.15">
      <c r="A38" s="22"/>
      <c r="B38" s="35"/>
      <c r="C38" s="1209" t="s">
        <v>569</v>
      </c>
      <c r="D38" s="1210"/>
      <c r="E38" s="1211"/>
      <c r="F38" s="36">
        <v>0.35</v>
      </c>
      <c r="G38" s="37">
        <v>2.11</v>
      </c>
      <c r="H38" s="37">
        <v>1.53</v>
      </c>
      <c r="I38" s="37">
        <v>1.64</v>
      </c>
      <c r="J38" s="38">
        <v>0.72</v>
      </c>
      <c r="K38" s="22"/>
      <c r="L38" s="22"/>
      <c r="M38" s="22"/>
      <c r="N38" s="22"/>
      <c r="O38" s="22"/>
      <c r="P38" s="22"/>
    </row>
    <row r="39" spans="1:16" ht="39" customHeight="1" x14ac:dyDescent="0.15">
      <c r="A39" s="22"/>
      <c r="B39" s="35"/>
      <c r="C39" s="1209" t="s">
        <v>570</v>
      </c>
      <c r="D39" s="1210"/>
      <c r="E39" s="1211"/>
      <c r="F39" s="36">
        <v>0.02</v>
      </c>
      <c r="G39" s="37">
        <v>0.04</v>
      </c>
      <c r="H39" s="37">
        <v>0.1</v>
      </c>
      <c r="I39" s="37">
        <v>7.0000000000000007E-2</v>
      </c>
      <c r="J39" s="38">
        <v>0.13</v>
      </c>
      <c r="K39" s="22"/>
      <c r="L39" s="22"/>
      <c r="M39" s="22"/>
      <c r="N39" s="22"/>
      <c r="O39" s="22"/>
      <c r="P39" s="22"/>
    </row>
    <row r="40" spans="1:16" ht="39" customHeight="1" x14ac:dyDescent="0.15">
      <c r="A40" s="22"/>
      <c r="B40" s="35"/>
      <c r="C40" s="1209" t="s">
        <v>571</v>
      </c>
      <c r="D40" s="1210"/>
      <c r="E40" s="1211"/>
      <c r="F40" s="36">
        <v>0.03</v>
      </c>
      <c r="G40" s="37">
        <v>0.05</v>
      </c>
      <c r="H40" s="37">
        <v>0</v>
      </c>
      <c r="I40" s="37">
        <v>0.09</v>
      </c>
      <c r="J40" s="38">
        <v>0.03</v>
      </c>
      <c r="K40" s="22"/>
      <c r="L40" s="22"/>
      <c r="M40" s="22"/>
      <c r="N40" s="22"/>
      <c r="O40" s="22"/>
      <c r="P40" s="22"/>
    </row>
    <row r="41" spans="1:16" ht="39" customHeight="1" x14ac:dyDescent="0.15">
      <c r="A41" s="22"/>
      <c r="B41" s="35"/>
      <c r="C41" s="1209"/>
      <c r="D41" s="1210"/>
      <c r="E41" s="1211"/>
      <c r="F41" s="36"/>
      <c r="G41" s="37"/>
      <c r="H41" s="37"/>
      <c r="I41" s="37"/>
      <c r="J41" s="38"/>
      <c r="K41" s="22"/>
      <c r="L41" s="22"/>
      <c r="M41" s="22"/>
      <c r="N41" s="22"/>
      <c r="O41" s="22"/>
      <c r="P41" s="22"/>
    </row>
    <row r="42" spans="1:16" ht="39" customHeight="1" x14ac:dyDescent="0.15">
      <c r="A42" s="22"/>
      <c r="B42" s="39"/>
      <c r="C42" s="1209" t="s">
        <v>572</v>
      </c>
      <c r="D42" s="1210"/>
      <c r="E42" s="1211"/>
      <c r="F42" s="36" t="s">
        <v>516</v>
      </c>
      <c r="G42" s="37" t="s">
        <v>516</v>
      </c>
      <c r="H42" s="37" t="s">
        <v>516</v>
      </c>
      <c r="I42" s="37" t="s">
        <v>516</v>
      </c>
      <c r="J42" s="38" t="s">
        <v>516</v>
      </c>
      <c r="K42" s="22"/>
      <c r="L42" s="22"/>
      <c r="M42" s="22"/>
      <c r="N42" s="22"/>
      <c r="O42" s="22"/>
      <c r="P42" s="22"/>
    </row>
    <row r="43" spans="1:16" ht="39" customHeight="1" thickBot="1" x14ac:dyDescent="0.2">
      <c r="A43" s="22"/>
      <c r="B43" s="40"/>
      <c r="C43" s="1212" t="s">
        <v>573</v>
      </c>
      <c r="D43" s="1213"/>
      <c r="E43" s="1214"/>
      <c r="F43" s="41" t="s">
        <v>516</v>
      </c>
      <c r="G43" s="42" t="s">
        <v>516</v>
      </c>
      <c r="H43" s="42" t="s">
        <v>516</v>
      </c>
      <c r="I43" s="42" t="s">
        <v>516</v>
      </c>
      <c r="J43" s="43" t="s">
        <v>516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Pn6LEsejSNzFv8a2n9WNBqA/2tG2cHK74lf3K5md3COqWpjpSIV9NRfWE/aNoLvpeOLFyU/FuthLYBpIJPbUpg==" saltValue="L4UruIe+IzJco9Ru5IxVo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37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35" t="s">
        <v>11</v>
      </c>
      <c r="C45" s="1236"/>
      <c r="D45" s="58"/>
      <c r="E45" s="1241" t="s">
        <v>12</v>
      </c>
      <c r="F45" s="1241"/>
      <c r="G45" s="1241"/>
      <c r="H45" s="1241"/>
      <c r="I45" s="1241"/>
      <c r="J45" s="1242"/>
      <c r="K45" s="59">
        <v>164</v>
      </c>
      <c r="L45" s="60">
        <v>202</v>
      </c>
      <c r="M45" s="60">
        <v>242</v>
      </c>
      <c r="N45" s="60">
        <v>257</v>
      </c>
      <c r="O45" s="61">
        <v>292</v>
      </c>
      <c r="P45" s="48"/>
      <c r="Q45" s="48"/>
      <c r="R45" s="48"/>
      <c r="S45" s="48"/>
      <c r="T45" s="48"/>
      <c r="U45" s="48"/>
    </row>
    <row r="46" spans="1:21" ht="30.75" customHeight="1" x14ac:dyDescent="0.15">
      <c r="A46" s="48"/>
      <c r="B46" s="1237"/>
      <c r="C46" s="1238"/>
      <c r="D46" s="62"/>
      <c r="E46" s="1219" t="s">
        <v>13</v>
      </c>
      <c r="F46" s="1219"/>
      <c r="G46" s="1219"/>
      <c r="H46" s="1219"/>
      <c r="I46" s="1219"/>
      <c r="J46" s="1220"/>
      <c r="K46" s="63" t="s">
        <v>516</v>
      </c>
      <c r="L46" s="64" t="s">
        <v>516</v>
      </c>
      <c r="M46" s="64" t="s">
        <v>516</v>
      </c>
      <c r="N46" s="64" t="s">
        <v>516</v>
      </c>
      <c r="O46" s="65" t="s">
        <v>516</v>
      </c>
      <c r="P46" s="48"/>
      <c r="Q46" s="48"/>
      <c r="R46" s="48"/>
      <c r="S46" s="48"/>
      <c r="T46" s="48"/>
      <c r="U46" s="48"/>
    </row>
    <row r="47" spans="1:21" ht="30.75" customHeight="1" x14ac:dyDescent="0.15">
      <c r="A47" s="48"/>
      <c r="B47" s="1237"/>
      <c r="C47" s="1238"/>
      <c r="D47" s="62"/>
      <c r="E47" s="1219" t="s">
        <v>14</v>
      </c>
      <c r="F47" s="1219"/>
      <c r="G47" s="1219"/>
      <c r="H47" s="1219"/>
      <c r="I47" s="1219"/>
      <c r="J47" s="1220"/>
      <c r="K47" s="63" t="s">
        <v>516</v>
      </c>
      <c r="L47" s="64" t="s">
        <v>516</v>
      </c>
      <c r="M47" s="64" t="s">
        <v>516</v>
      </c>
      <c r="N47" s="64" t="s">
        <v>516</v>
      </c>
      <c r="O47" s="65" t="s">
        <v>516</v>
      </c>
      <c r="P47" s="48"/>
      <c r="Q47" s="48"/>
      <c r="R47" s="48"/>
      <c r="S47" s="48"/>
      <c r="T47" s="48"/>
      <c r="U47" s="48"/>
    </row>
    <row r="48" spans="1:21" ht="30.75" customHeight="1" x14ac:dyDescent="0.15">
      <c r="A48" s="48"/>
      <c r="B48" s="1237"/>
      <c r="C48" s="1238"/>
      <c r="D48" s="62"/>
      <c r="E48" s="1219" t="s">
        <v>15</v>
      </c>
      <c r="F48" s="1219"/>
      <c r="G48" s="1219"/>
      <c r="H48" s="1219"/>
      <c r="I48" s="1219"/>
      <c r="J48" s="1220"/>
      <c r="K48" s="63">
        <v>21</v>
      </c>
      <c r="L48" s="64">
        <v>20</v>
      </c>
      <c r="M48" s="64">
        <v>20</v>
      </c>
      <c r="N48" s="64">
        <v>26</v>
      </c>
      <c r="O48" s="65">
        <v>26</v>
      </c>
      <c r="P48" s="48"/>
      <c r="Q48" s="48"/>
      <c r="R48" s="48"/>
      <c r="S48" s="48"/>
      <c r="T48" s="48"/>
      <c r="U48" s="48"/>
    </row>
    <row r="49" spans="1:21" ht="30.75" customHeight="1" x14ac:dyDescent="0.15">
      <c r="A49" s="48"/>
      <c r="B49" s="1237"/>
      <c r="C49" s="1238"/>
      <c r="D49" s="62"/>
      <c r="E49" s="1219" t="s">
        <v>16</v>
      </c>
      <c r="F49" s="1219"/>
      <c r="G49" s="1219"/>
      <c r="H49" s="1219"/>
      <c r="I49" s="1219"/>
      <c r="J49" s="1220"/>
      <c r="K49" s="63">
        <v>22</v>
      </c>
      <c r="L49" s="64">
        <v>22</v>
      </c>
      <c r="M49" s="64">
        <v>21</v>
      </c>
      <c r="N49" s="64">
        <v>19</v>
      </c>
      <c r="O49" s="65">
        <v>12</v>
      </c>
      <c r="P49" s="48"/>
      <c r="Q49" s="48"/>
      <c r="R49" s="48"/>
      <c r="S49" s="48"/>
      <c r="T49" s="48"/>
      <c r="U49" s="48"/>
    </row>
    <row r="50" spans="1:21" ht="30.75" customHeight="1" x14ac:dyDescent="0.15">
      <c r="A50" s="48"/>
      <c r="B50" s="1237"/>
      <c r="C50" s="1238"/>
      <c r="D50" s="62"/>
      <c r="E50" s="1219" t="s">
        <v>17</v>
      </c>
      <c r="F50" s="1219"/>
      <c r="G50" s="1219"/>
      <c r="H50" s="1219"/>
      <c r="I50" s="1219"/>
      <c r="J50" s="1220"/>
      <c r="K50" s="63" t="s">
        <v>516</v>
      </c>
      <c r="L50" s="64" t="s">
        <v>516</v>
      </c>
      <c r="M50" s="64" t="s">
        <v>516</v>
      </c>
      <c r="N50" s="64" t="s">
        <v>516</v>
      </c>
      <c r="O50" s="65" t="s">
        <v>516</v>
      </c>
      <c r="P50" s="48"/>
      <c r="Q50" s="48"/>
      <c r="R50" s="48"/>
      <c r="S50" s="48"/>
      <c r="T50" s="48"/>
      <c r="U50" s="48"/>
    </row>
    <row r="51" spans="1:21" ht="30.75" customHeight="1" x14ac:dyDescent="0.15">
      <c r="A51" s="48"/>
      <c r="B51" s="1239"/>
      <c r="C51" s="1240"/>
      <c r="D51" s="66"/>
      <c r="E51" s="1219" t="s">
        <v>18</v>
      </c>
      <c r="F51" s="1219"/>
      <c r="G51" s="1219"/>
      <c r="H51" s="1219"/>
      <c r="I51" s="1219"/>
      <c r="J51" s="1220"/>
      <c r="K51" s="63">
        <v>0</v>
      </c>
      <c r="L51" s="64">
        <v>0</v>
      </c>
      <c r="M51" s="64">
        <v>0</v>
      </c>
      <c r="N51" s="64">
        <v>0</v>
      </c>
      <c r="O51" s="65">
        <v>0</v>
      </c>
      <c r="P51" s="48"/>
      <c r="Q51" s="48"/>
      <c r="R51" s="48"/>
      <c r="S51" s="48"/>
      <c r="T51" s="48"/>
      <c r="U51" s="48"/>
    </row>
    <row r="52" spans="1:21" ht="30.75" customHeight="1" x14ac:dyDescent="0.15">
      <c r="A52" s="48"/>
      <c r="B52" s="1217" t="s">
        <v>19</v>
      </c>
      <c r="C52" s="1218"/>
      <c r="D52" s="66"/>
      <c r="E52" s="1219" t="s">
        <v>20</v>
      </c>
      <c r="F52" s="1219"/>
      <c r="G52" s="1219"/>
      <c r="H52" s="1219"/>
      <c r="I52" s="1219"/>
      <c r="J52" s="1220"/>
      <c r="K52" s="63">
        <v>159</v>
      </c>
      <c r="L52" s="64">
        <v>182</v>
      </c>
      <c r="M52" s="64">
        <v>195</v>
      </c>
      <c r="N52" s="64">
        <v>208</v>
      </c>
      <c r="O52" s="65">
        <v>228</v>
      </c>
      <c r="P52" s="48"/>
      <c r="Q52" s="48"/>
      <c r="R52" s="48"/>
      <c r="S52" s="48"/>
      <c r="T52" s="48"/>
      <c r="U52" s="48"/>
    </row>
    <row r="53" spans="1:21" ht="30.75" customHeight="1" thickBot="1" x14ac:dyDescent="0.2">
      <c r="A53" s="48"/>
      <c r="B53" s="1221" t="s">
        <v>21</v>
      </c>
      <c r="C53" s="1222"/>
      <c r="D53" s="67"/>
      <c r="E53" s="1223" t="s">
        <v>22</v>
      </c>
      <c r="F53" s="1223"/>
      <c r="G53" s="1223"/>
      <c r="H53" s="1223"/>
      <c r="I53" s="1223"/>
      <c r="J53" s="1224"/>
      <c r="K53" s="68">
        <v>48</v>
      </c>
      <c r="L53" s="69">
        <v>62</v>
      </c>
      <c r="M53" s="69">
        <v>88</v>
      </c>
      <c r="N53" s="69">
        <v>94</v>
      </c>
      <c r="O53" s="70">
        <v>102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2">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15">
      <c r="B57" s="1225" t="s">
        <v>25</v>
      </c>
      <c r="C57" s="1226"/>
      <c r="D57" s="1229" t="s">
        <v>26</v>
      </c>
      <c r="E57" s="1230"/>
      <c r="F57" s="1230"/>
      <c r="G57" s="1230"/>
      <c r="H57" s="1230"/>
      <c r="I57" s="1230"/>
      <c r="J57" s="1231"/>
      <c r="K57" s="83"/>
      <c r="L57" s="84"/>
      <c r="M57" s="84"/>
      <c r="N57" s="84"/>
      <c r="O57" s="85"/>
    </row>
    <row r="58" spans="1:21" ht="31.5" customHeight="1" thickBot="1" x14ac:dyDescent="0.2">
      <c r="B58" s="1227"/>
      <c r="C58" s="1228"/>
      <c r="D58" s="1232" t="s">
        <v>27</v>
      </c>
      <c r="E58" s="1233"/>
      <c r="F58" s="1233"/>
      <c r="G58" s="1233"/>
      <c r="H58" s="1233"/>
      <c r="I58" s="1233"/>
      <c r="J58" s="1234"/>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ISYYyvNBGwbi0hG6cTg5Y1kebojUYd/ZiNVW7KHm7W7NKs89fnFX65dBGG6vGWRqmhU2pFgLAwK824iMEqkFw==" saltValue="L3dbSz48S0Zwg2DLTvxOL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557</v>
      </c>
      <c r="J40" s="100" t="s">
        <v>558</v>
      </c>
      <c r="K40" s="100" t="s">
        <v>559</v>
      </c>
      <c r="L40" s="100" t="s">
        <v>560</v>
      </c>
      <c r="M40" s="101" t="s">
        <v>561</v>
      </c>
    </row>
    <row r="41" spans="2:13" ht="27.75" customHeight="1" x14ac:dyDescent="0.15">
      <c r="B41" s="1255" t="s">
        <v>30</v>
      </c>
      <c r="C41" s="1256"/>
      <c r="D41" s="102"/>
      <c r="E41" s="1257" t="s">
        <v>31</v>
      </c>
      <c r="F41" s="1257"/>
      <c r="G41" s="1257"/>
      <c r="H41" s="1258"/>
      <c r="I41" s="351">
        <v>2487</v>
      </c>
      <c r="J41" s="352">
        <v>3081</v>
      </c>
      <c r="K41" s="352">
        <v>3363</v>
      </c>
      <c r="L41" s="352">
        <v>3306</v>
      </c>
      <c r="M41" s="353">
        <v>3509</v>
      </c>
    </row>
    <row r="42" spans="2:13" ht="27.75" customHeight="1" x14ac:dyDescent="0.15">
      <c r="B42" s="1245"/>
      <c r="C42" s="1246"/>
      <c r="D42" s="103"/>
      <c r="E42" s="1249" t="s">
        <v>32</v>
      </c>
      <c r="F42" s="1249"/>
      <c r="G42" s="1249"/>
      <c r="H42" s="1250"/>
      <c r="I42" s="354">
        <v>50</v>
      </c>
      <c r="J42" s="355">
        <v>45</v>
      </c>
      <c r="K42" s="355">
        <v>39</v>
      </c>
      <c r="L42" s="355">
        <v>168</v>
      </c>
      <c r="M42" s="356">
        <v>150</v>
      </c>
    </row>
    <row r="43" spans="2:13" ht="27.75" customHeight="1" x14ac:dyDescent="0.15">
      <c r="B43" s="1245"/>
      <c r="C43" s="1246"/>
      <c r="D43" s="103"/>
      <c r="E43" s="1249" t="s">
        <v>33</v>
      </c>
      <c r="F43" s="1249"/>
      <c r="G43" s="1249"/>
      <c r="H43" s="1250"/>
      <c r="I43" s="354">
        <v>231</v>
      </c>
      <c r="J43" s="355">
        <v>236</v>
      </c>
      <c r="K43" s="355">
        <v>253</v>
      </c>
      <c r="L43" s="355">
        <v>283</v>
      </c>
      <c r="M43" s="356">
        <v>276</v>
      </c>
    </row>
    <row r="44" spans="2:13" ht="27.75" customHeight="1" x14ac:dyDescent="0.15">
      <c r="B44" s="1245"/>
      <c r="C44" s="1246"/>
      <c r="D44" s="103"/>
      <c r="E44" s="1249" t="s">
        <v>34</v>
      </c>
      <c r="F44" s="1249"/>
      <c r="G44" s="1249"/>
      <c r="H44" s="1250"/>
      <c r="I44" s="354">
        <v>132</v>
      </c>
      <c r="J44" s="355">
        <v>112</v>
      </c>
      <c r="K44" s="355">
        <v>91</v>
      </c>
      <c r="L44" s="355">
        <v>73</v>
      </c>
      <c r="M44" s="356">
        <v>61</v>
      </c>
    </row>
    <row r="45" spans="2:13" ht="27.75" customHeight="1" x14ac:dyDescent="0.15">
      <c r="B45" s="1245"/>
      <c r="C45" s="1246"/>
      <c r="D45" s="103"/>
      <c r="E45" s="1249" t="s">
        <v>35</v>
      </c>
      <c r="F45" s="1249"/>
      <c r="G45" s="1249"/>
      <c r="H45" s="1250"/>
      <c r="I45" s="354">
        <v>790</v>
      </c>
      <c r="J45" s="355">
        <v>762</v>
      </c>
      <c r="K45" s="355">
        <v>781</v>
      </c>
      <c r="L45" s="355">
        <v>774</v>
      </c>
      <c r="M45" s="356">
        <v>730</v>
      </c>
    </row>
    <row r="46" spans="2:13" ht="27.75" customHeight="1" x14ac:dyDescent="0.15">
      <c r="B46" s="1245"/>
      <c r="C46" s="1246"/>
      <c r="D46" s="104"/>
      <c r="E46" s="1249" t="s">
        <v>36</v>
      </c>
      <c r="F46" s="1249"/>
      <c r="G46" s="1249"/>
      <c r="H46" s="1250"/>
      <c r="I46" s="354" t="s">
        <v>516</v>
      </c>
      <c r="J46" s="355" t="s">
        <v>516</v>
      </c>
      <c r="K46" s="355" t="s">
        <v>516</v>
      </c>
      <c r="L46" s="355" t="s">
        <v>516</v>
      </c>
      <c r="M46" s="356" t="s">
        <v>516</v>
      </c>
    </row>
    <row r="47" spans="2:13" ht="27.75" customHeight="1" x14ac:dyDescent="0.15">
      <c r="B47" s="1245"/>
      <c r="C47" s="1246"/>
      <c r="D47" s="105"/>
      <c r="E47" s="1259" t="s">
        <v>37</v>
      </c>
      <c r="F47" s="1260"/>
      <c r="G47" s="1260"/>
      <c r="H47" s="1261"/>
      <c r="I47" s="354" t="s">
        <v>516</v>
      </c>
      <c r="J47" s="355" t="s">
        <v>516</v>
      </c>
      <c r="K47" s="355" t="s">
        <v>516</v>
      </c>
      <c r="L47" s="355" t="s">
        <v>516</v>
      </c>
      <c r="M47" s="356" t="s">
        <v>516</v>
      </c>
    </row>
    <row r="48" spans="2:13" ht="27.75" customHeight="1" x14ac:dyDescent="0.15">
      <c r="B48" s="1245"/>
      <c r="C48" s="1246"/>
      <c r="D48" s="103"/>
      <c r="E48" s="1249" t="s">
        <v>38</v>
      </c>
      <c r="F48" s="1249"/>
      <c r="G48" s="1249"/>
      <c r="H48" s="1250"/>
      <c r="I48" s="354" t="s">
        <v>516</v>
      </c>
      <c r="J48" s="355" t="s">
        <v>516</v>
      </c>
      <c r="K48" s="355" t="s">
        <v>516</v>
      </c>
      <c r="L48" s="355" t="s">
        <v>516</v>
      </c>
      <c r="M48" s="356" t="s">
        <v>516</v>
      </c>
    </row>
    <row r="49" spans="2:13" ht="27.75" customHeight="1" x14ac:dyDescent="0.15">
      <c r="B49" s="1247"/>
      <c r="C49" s="1248"/>
      <c r="D49" s="103"/>
      <c r="E49" s="1249" t="s">
        <v>39</v>
      </c>
      <c r="F49" s="1249"/>
      <c r="G49" s="1249"/>
      <c r="H49" s="1250"/>
      <c r="I49" s="354" t="s">
        <v>516</v>
      </c>
      <c r="J49" s="355" t="s">
        <v>516</v>
      </c>
      <c r="K49" s="355" t="s">
        <v>516</v>
      </c>
      <c r="L49" s="355" t="s">
        <v>516</v>
      </c>
      <c r="M49" s="356" t="s">
        <v>516</v>
      </c>
    </row>
    <row r="50" spans="2:13" ht="27.75" customHeight="1" x14ac:dyDescent="0.15">
      <c r="B50" s="1243" t="s">
        <v>40</v>
      </c>
      <c r="C50" s="1244"/>
      <c r="D50" s="106"/>
      <c r="E50" s="1249" t="s">
        <v>41</v>
      </c>
      <c r="F50" s="1249"/>
      <c r="G50" s="1249"/>
      <c r="H50" s="1250"/>
      <c r="I50" s="354">
        <v>2108</v>
      </c>
      <c r="J50" s="355">
        <v>2349</v>
      </c>
      <c r="K50" s="355">
        <v>2226</v>
      </c>
      <c r="L50" s="355">
        <v>2454</v>
      </c>
      <c r="M50" s="356">
        <v>2978</v>
      </c>
    </row>
    <row r="51" spans="2:13" ht="27.75" customHeight="1" x14ac:dyDescent="0.15">
      <c r="B51" s="1245"/>
      <c r="C51" s="1246"/>
      <c r="D51" s="103"/>
      <c r="E51" s="1249" t="s">
        <v>42</v>
      </c>
      <c r="F51" s="1249"/>
      <c r="G51" s="1249"/>
      <c r="H51" s="1250"/>
      <c r="I51" s="354">
        <v>8</v>
      </c>
      <c r="J51" s="355">
        <v>4</v>
      </c>
      <c r="K51" s="355">
        <v>4</v>
      </c>
      <c r="L51" s="355">
        <v>3</v>
      </c>
      <c r="M51" s="356">
        <v>3</v>
      </c>
    </row>
    <row r="52" spans="2:13" ht="27.75" customHeight="1" x14ac:dyDescent="0.15">
      <c r="B52" s="1247"/>
      <c r="C52" s="1248"/>
      <c r="D52" s="103"/>
      <c r="E52" s="1249" t="s">
        <v>43</v>
      </c>
      <c r="F52" s="1249"/>
      <c r="G52" s="1249"/>
      <c r="H52" s="1250"/>
      <c r="I52" s="354">
        <v>2085</v>
      </c>
      <c r="J52" s="355">
        <v>2514</v>
      </c>
      <c r="K52" s="355">
        <v>2535</v>
      </c>
      <c r="L52" s="355">
        <v>2407</v>
      </c>
      <c r="M52" s="356">
        <v>2535</v>
      </c>
    </row>
    <row r="53" spans="2:13" ht="27.75" customHeight="1" thickBot="1" x14ac:dyDescent="0.2">
      <c r="B53" s="1251" t="s">
        <v>44</v>
      </c>
      <c r="C53" s="1252"/>
      <c r="D53" s="107"/>
      <c r="E53" s="1253" t="s">
        <v>45</v>
      </c>
      <c r="F53" s="1253"/>
      <c r="G53" s="1253"/>
      <c r="H53" s="1254"/>
      <c r="I53" s="357">
        <v>-511</v>
      </c>
      <c r="J53" s="358">
        <v>-632</v>
      </c>
      <c r="K53" s="358">
        <v>-238</v>
      </c>
      <c r="L53" s="358">
        <v>-260</v>
      </c>
      <c r="M53" s="359">
        <v>-791</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Apid+RR4qbAfFLLxxSrQ7vc3iptGZolKA5AYQc30LHoac5+FUq7S9e8V5W0fzZjOFS7lE6hQsjcPFBWAie6yJA==" saltValue="vzIRO/2X59k3WyzpNcQCX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559</v>
      </c>
      <c r="G54" s="116" t="s">
        <v>560</v>
      </c>
      <c r="H54" s="117" t="s">
        <v>561</v>
      </c>
    </row>
    <row r="55" spans="2:8" ht="52.5" customHeight="1" x14ac:dyDescent="0.15">
      <c r="B55" s="118"/>
      <c r="C55" s="1270" t="s">
        <v>48</v>
      </c>
      <c r="D55" s="1270"/>
      <c r="E55" s="1271"/>
      <c r="F55" s="119">
        <v>429</v>
      </c>
      <c r="G55" s="119">
        <v>448</v>
      </c>
      <c r="H55" s="120">
        <v>489</v>
      </c>
    </row>
    <row r="56" spans="2:8" ht="52.5" customHeight="1" x14ac:dyDescent="0.15">
      <c r="B56" s="121"/>
      <c r="C56" s="1272" t="s">
        <v>49</v>
      </c>
      <c r="D56" s="1272"/>
      <c r="E56" s="1273"/>
      <c r="F56" s="122">
        <v>275</v>
      </c>
      <c r="G56" s="122">
        <v>275</v>
      </c>
      <c r="H56" s="123">
        <v>334</v>
      </c>
    </row>
    <row r="57" spans="2:8" ht="53.25" customHeight="1" x14ac:dyDescent="0.15">
      <c r="B57" s="121"/>
      <c r="C57" s="1274" t="s">
        <v>50</v>
      </c>
      <c r="D57" s="1274"/>
      <c r="E57" s="1275"/>
      <c r="F57" s="124">
        <v>1532</v>
      </c>
      <c r="G57" s="124">
        <v>1726</v>
      </c>
      <c r="H57" s="125">
        <v>2139</v>
      </c>
    </row>
    <row r="58" spans="2:8" ht="45.75" customHeight="1" x14ac:dyDescent="0.15">
      <c r="B58" s="126"/>
      <c r="C58" s="1262" t="s">
        <v>580</v>
      </c>
      <c r="D58" s="1263"/>
      <c r="E58" s="1264"/>
      <c r="F58" s="127">
        <v>800</v>
      </c>
      <c r="G58" s="127">
        <v>800</v>
      </c>
      <c r="H58" s="128">
        <v>800</v>
      </c>
    </row>
    <row r="59" spans="2:8" ht="45.75" customHeight="1" x14ac:dyDescent="0.15">
      <c r="B59" s="126"/>
      <c r="C59" s="1262" t="s">
        <v>581</v>
      </c>
      <c r="D59" s="1263"/>
      <c r="E59" s="1264"/>
      <c r="F59" s="127">
        <v>146</v>
      </c>
      <c r="G59" s="127">
        <v>207</v>
      </c>
      <c r="H59" s="128">
        <v>356</v>
      </c>
    </row>
    <row r="60" spans="2:8" ht="45.75" customHeight="1" x14ac:dyDescent="0.15">
      <c r="B60" s="126"/>
      <c r="C60" s="1262" t="s">
        <v>582</v>
      </c>
      <c r="D60" s="1263"/>
      <c r="E60" s="1264"/>
      <c r="F60" s="127">
        <v>104</v>
      </c>
      <c r="G60" s="127">
        <v>169</v>
      </c>
      <c r="H60" s="128">
        <v>299</v>
      </c>
    </row>
    <row r="61" spans="2:8" ht="45.75" customHeight="1" x14ac:dyDescent="0.15">
      <c r="B61" s="126"/>
      <c r="C61" s="1262" t="s">
        <v>583</v>
      </c>
      <c r="D61" s="1263"/>
      <c r="E61" s="1264"/>
      <c r="F61" s="127">
        <v>164</v>
      </c>
      <c r="G61" s="127">
        <v>164</v>
      </c>
      <c r="H61" s="128">
        <v>294</v>
      </c>
    </row>
    <row r="62" spans="2:8" ht="45.75" customHeight="1" thickBot="1" x14ac:dyDescent="0.2">
      <c r="B62" s="129"/>
      <c r="C62" s="1265" t="s">
        <v>584</v>
      </c>
      <c r="D62" s="1266"/>
      <c r="E62" s="1267"/>
      <c r="F62" s="130">
        <v>107</v>
      </c>
      <c r="G62" s="130">
        <v>172</v>
      </c>
      <c r="H62" s="131">
        <v>172</v>
      </c>
    </row>
    <row r="63" spans="2:8" ht="52.5" customHeight="1" thickBot="1" x14ac:dyDescent="0.2">
      <c r="B63" s="132"/>
      <c r="C63" s="1268" t="s">
        <v>51</v>
      </c>
      <c r="D63" s="1268"/>
      <c r="E63" s="1269"/>
      <c r="F63" s="133">
        <v>2235</v>
      </c>
      <c r="G63" s="133">
        <v>2448</v>
      </c>
      <c r="H63" s="134">
        <v>2962</v>
      </c>
    </row>
    <row r="64" spans="2:8" x14ac:dyDescent="0.15"/>
  </sheetData>
  <sheetProtection algorithmName="SHA-512" hashValue="YDFoljnGSfYtO1EQ8aXN1GI6QG0VCog37r437PBg1jqvHD/igzSvm9FpF5I5bfyfLUVqd10MxRqstIqN+Q9qSQ==" saltValue="mWO06VxLsJWzRl/5/7iHX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595</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596</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89" t="s">
        <v>597</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375"/>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375"/>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375"/>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375"/>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598</v>
      </c>
    </row>
    <row r="50" spans="1:109" x14ac:dyDescent="0.15">
      <c r="B50" s="375"/>
      <c r="G50" s="1282"/>
      <c r="H50" s="1282"/>
      <c r="I50" s="1282"/>
      <c r="J50" s="1282"/>
      <c r="K50" s="385"/>
      <c r="L50" s="385"/>
      <c r="M50" s="386"/>
      <c r="N50" s="386"/>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1" t="s">
        <v>557</v>
      </c>
      <c r="BQ50" s="1281"/>
      <c r="BR50" s="1281"/>
      <c r="BS50" s="1281"/>
      <c r="BT50" s="1281"/>
      <c r="BU50" s="1281"/>
      <c r="BV50" s="1281"/>
      <c r="BW50" s="1281"/>
      <c r="BX50" s="1281" t="s">
        <v>558</v>
      </c>
      <c r="BY50" s="1281"/>
      <c r="BZ50" s="1281"/>
      <c r="CA50" s="1281"/>
      <c r="CB50" s="1281"/>
      <c r="CC50" s="1281"/>
      <c r="CD50" s="1281"/>
      <c r="CE50" s="1281"/>
      <c r="CF50" s="1281" t="s">
        <v>559</v>
      </c>
      <c r="CG50" s="1281"/>
      <c r="CH50" s="1281"/>
      <c r="CI50" s="1281"/>
      <c r="CJ50" s="1281"/>
      <c r="CK50" s="1281"/>
      <c r="CL50" s="1281"/>
      <c r="CM50" s="1281"/>
      <c r="CN50" s="1281" t="s">
        <v>560</v>
      </c>
      <c r="CO50" s="1281"/>
      <c r="CP50" s="1281"/>
      <c r="CQ50" s="1281"/>
      <c r="CR50" s="1281"/>
      <c r="CS50" s="1281"/>
      <c r="CT50" s="1281"/>
      <c r="CU50" s="1281"/>
      <c r="CV50" s="1281" t="s">
        <v>561</v>
      </c>
      <c r="CW50" s="1281"/>
      <c r="CX50" s="1281"/>
      <c r="CY50" s="1281"/>
      <c r="CZ50" s="1281"/>
      <c r="DA50" s="1281"/>
      <c r="DB50" s="1281"/>
      <c r="DC50" s="1281"/>
    </row>
    <row r="51" spans="1:109" ht="13.5" customHeight="1" x14ac:dyDescent="0.15">
      <c r="B51" s="375"/>
      <c r="G51" s="1284"/>
      <c r="H51" s="1284"/>
      <c r="I51" s="1298"/>
      <c r="J51" s="1298"/>
      <c r="K51" s="1283"/>
      <c r="L51" s="1283"/>
      <c r="M51" s="1283"/>
      <c r="N51" s="1283"/>
      <c r="AM51" s="384"/>
      <c r="AN51" s="1279" t="s">
        <v>599</v>
      </c>
      <c r="AO51" s="1279"/>
      <c r="AP51" s="1279"/>
      <c r="AQ51" s="1279"/>
      <c r="AR51" s="1279"/>
      <c r="AS51" s="1279"/>
      <c r="AT51" s="1279"/>
      <c r="AU51" s="1279"/>
      <c r="AV51" s="1279"/>
      <c r="AW51" s="1279"/>
      <c r="AX51" s="1279"/>
      <c r="AY51" s="1279"/>
      <c r="AZ51" s="1279"/>
      <c r="BA51" s="1279"/>
      <c r="BB51" s="1279" t="s">
        <v>600</v>
      </c>
      <c r="BC51" s="1279"/>
      <c r="BD51" s="1279"/>
      <c r="BE51" s="1279"/>
      <c r="BF51" s="1279"/>
      <c r="BG51" s="1279"/>
      <c r="BH51" s="1279"/>
      <c r="BI51" s="1279"/>
      <c r="BJ51" s="1279"/>
      <c r="BK51" s="1279"/>
      <c r="BL51" s="1279"/>
      <c r="BM51" s="1279"/>
      <c r="BN51" s="1279"/>
      <c r="BO51" s="1279"/>
      <c r="BP51" s="1288"/>
      <c r="BQ51" s="1276"/>
      <c r="BR51" s="1276"/>
      <c r="BS51" s="1276"/>
      <c r="BT51" s="1276"/>
      <c r="BU51" s="1276"/>
      <c r="BV51" s="1276"/>
      <c r="BW51" s="1276"/>
      <c r="BX51" s="1288"/>
      <c r="BY51" s="1276"/>
      <c r="BZ51" s="1276"/>
      <c r="CA51" s="1276"/>
      <c r="CB51" s="1276"/>
      <c r="CC51" s="1276"/>
      <c r="CD51" s="1276"/>
      <c r="CE51" s="1276"/>
      <c r="CF51" s="1276"/>
      <c r="CG51" s="1276"/>
      <c r="CH51" s="1276"/>
      <c r="CI51" s="1276"/>
      <c r="CJ51" s="1276"/>
      <c r="CK51" s="1276"/>
      <c r="CL51" s="1276"/>
      <c r="CM51" s="1276"/>
      <c r="CN51" s="1276"/>
      <c r="CO51" s="1276"/>
      <c r="CP51" s="1276"/>
      <c r="CQ51" s="1276"/>
      <c r="CR51" s="1276"/>
      <c r="CS51" s="1276"/>
      <c r="CT51" s="1276"/>
      <c r="CU51" s="1276"/>
      <c r="CV51" s="1276"/>
      <c r="CW51" s="1276"/>
      <c r="CX51" s="1276"/>
      <c r="CY51" s="1276"/>
      <c r="CZ51" s="1276"/>
      <c r="DA51" s="1276"/>
      <c r="DB51" s="1276"/>
      <c r="DC51" s="1276"/>
    </row>
    <row r="52" spans="1:109" x14ac:dyDescent="0.15">
      <c r="B52" s="375"/>
      <c r="G52" s="1284"/>
      <c r="H52" s="1284"/>
      <c r="I52" s="1298"/>
      <c r="J52" s="1298"/>
      <c r="K52" s="1283"/>
      <c r="L52" s="1283"/>
      <c r="M52" s="1283"/>
      <c r="N52" s="1283"/>
      <c r="AM52" s="384"/>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x14ac:dyDescent="0.15">
      <c r="A53" s="383"/>
      <c r="B53" s="375"/>
      <c r="G53" s="1284"/>
      <c r="H53" s="1284"/>
      <c r="I53" s="1282"/>
      <c r="J53" s="1282"/>
      <c r="K53" s="1283"/>
      <c r="L53" s="1283"/>
      <c r="M53" s="1283"/>
      <c r="N53" s="1283"/>
      <c r="AM53" s="384"/>
      <c r="AN53" s="1279"/>
      <c r="AO53" s="1279"/>
      <c r="AP53" s="1279"/>
      <c r="AQ53" s="1279"/>
      <c r="AR53" s="1279"/>
      <c r="AS53" s="1279"/>
      <c r="AT53" s="1279"/>
      <c r="AU53" s="1279"/>
      <c r="AV53" s="1279"/>
      <c r="AW53" s="1279"/>
      <c r="AX53" s="1279"/>
      <c r="AY53" s="1279"/>
      <c r="AZ53" s="1279"/>
      <c r="BA53" s="1279"/>
      <c r="BB53" s="1279" t="s">
        <v>601</v>
      </c>
      <c r="BC53" s="1279"/>
      <c r="BD53" s="1279"/>
      <c r="BE53" s="1279"/>
      <c r="BF53" s="1279"/>
      <c r="BG53" s="1279"/>
      <c r="BH53" s="1279"/>
      <c r="BI53" s="1279"/>
      <c r="BJ53" s="1279"/>
      <c r="BK53" s="1279"/>
      <c r="BL53" s="1279"/>
      <c r="BM53" s="1279"/>
      <c r="BN53" s="1279"/>
      <c r="BO53" s="1279"/>
      <c r="BP53" s="1288"/>
      <c r="BQ53" s="1276"/>
      <c r="BR53" s="1276"/>
      <c r="BS53" s="1276"/>
      <c r="BT53" s="1276"/>
      <c r="BU53" s="1276"/>
      <c r="BV53" s="1276"/>
      <c r="BW53" s="1276"/>
      <c r="BX53" s="1288"/>
      <c r="BY53" s="1276"/>
      <c r="BZ53" s="1276"/>
      <c r="CA53" s="1276"/>
      <c r="CB53" s="1276"/>
      <c r="CC53" s="1276"/>
      <c r="CD53" s="1276"/>
      <c r="CE53" s="1276"/>
      <c r="CF53" s="1276">
        <v>57</v>
      </c>
      <c r="CG53" s="1276"/>
      <c r="CH53" s="1276"/>
      <c r="CI53" s="1276"/>
      <c r="CJ53" s="1276"/>
      <c r="CK53" s="1276"/>
      <c r="CL53" s="1276"/>
      <c r="CM53" s="1276"/>
      <c r="CN53" s="1276">
        <v>56.7</v>
      </c>
      <c r="CO53" s="1276"/>
      <c r="CP53" s="1276"/>
      <c r="CQ53" s="1276"/>
      <c r="CR53" s="1276"/>
      <c r="CS53" s="1276"/>
      <c r="CT53" s="1276"/>
      <c r="CU53" s="1276"/>
      <c r="CV53" s="1276">
        <v>57.1</v>
      </c>
      <c r="CW53" s="1276"/>
      <c r="CX53" s="1276"/>
      <c r="CY53" s="1276"/>
      <c r="CZ53" s="1276"/>
      <c r="DA53" s="1276"/>
      <c r="DB53" s="1276"/>
      <c r="DC53" s="1276"/>
    </row>
    <row r="54" spans="1:109" x14ac:dyDescent="0.15">
      <c r="A54" s="383"/>
      <c r="B54" s="375"/>
      <c r="G54" s="1284"/>
      <c r="H54" s="1284"/>
      <c r="I54" s="1282"/>
      <c r="J54" s="1282"/>
      <c r="K54" s="1283"/>
      <c r="L54" s="1283"/>
      <c r="M54" s="1283"/>
      <c r="N54" s="1283"/>
      <c r="AM54" s="384"/>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x14ac:dyDescent="0.15">
      <c r="A55" s="383"/>
      <c r="B55" s="375"/>
      <c r="G55" s="1282"/>
      <c r="H55" s="1282"/>
      <c r="I55" s="1282"/>
      <c r="J55" s="1282"/>
      <c r="K55" s="1283"/>
      <c r="L55" s="1283"/>
      <c r="M55" s="1283"/>
      <c r="N55" s="1283"/>
      <c r="AN55" s="1281" t="s">
        <v>602</v>
      </c>
      <c r="AO55" s="1281"/>
      <c r="AP55" s="1281"/>
      <c r="AQ55" s="1281"/>
      <c r="AR55" s="1281"/>
      <c r="AS55" s="1281"/>
      <c r="AT55" s="1281"/>
      <c r="AU55" s="1281"/>
      <c r="AV55" s="1281"/>
      <c r="AW55" s="1281"/>
      <c r="AX55" s="1281"/>
      <c r="AY55" s="1281"/>
      <c r="AZ55" s="1281"/>
      <c r="BA55" s="1281"/>
      <c r="BB55" s="1279" t="s">
        <v>600</v>
      </c>
      <c r="BC55" s="1279"/>
      <c r="BD55" s="1279"/>
      <c r="BE55" s="1279"/>
      <c r="BF55" s="1279"/>
      <c r="BG55" s="1279"/>
      <c r="BH55" s="1279"/>
      <c r="BI55" s="1279"/>
      <c r="BJ55" s="1279"/>
      <c r="BK55" s="1279"/>
      <c r="BL55" s="1279"/>
      <c r="BM55" s="1279"/>
      <c r="BN55" s="1279"/>
      <c r="BO55" s="1279"/>
      <c r="BP55" s="1288"/>
      <c r="BQ55" s="1276"/>
      <c r="BR55" s="1276"/>
      <c r="BS55" s="1276"/>
      <c r="BT55" s="1276"/>
      <c r="BU55" s="1276"/>
      <c r="BV55" s="1276"/>
      <c r="BW55" s="1276"/>
      <c r="BX55" s="1288"/>
      <c r="BY55" s="1276"/>
      <c r="BZ55" s="1276"/>
      <c r="CA55" s="1276"/>
      <c r="CB55" s="1276"/>
      <c r="CC55" s="1276"/>
      <c r="CD55" s="1276"/>
      <c r="CE55" s="1276"/>
      <c r="CF55" s="1276">
        <v>0</v>
      </c>
      <c r="CG55" s="1276"/>
      <c r="CH55" s="1276"/>
      <c r="CI55" s="1276"/>
      <c r="CJ55" s="1276"/>
      <c r="CK55" s="1276"/>
      <c r="CL55" s="1276"/>
      <c r="CM55" s="1276"/>
      <c r="CN55" s="1276">
        <v>0</v>
      </c>
      <c r="CO55" s="1276"/>
      <c r="CP55" s="1276"/>
      <c r="CQ55" s="1276"/>
      <c r="CR55" s="1276"/>
      <c r="CS55" s="1276"/>
      <c r="CT55" s="1276"/>
      <c r="CU55" s="1276"/>
      <c r="CV55" s="1276">
        <v>0</v>
      </c>
      <c r="CW55" s="1276"/>
      <c r="CX55" s="1276"/>
      <c r="CY55" s="1276"/>
      <c r="CZ55" s="1276"/>
      <c r="DA55" s="1276"/>
      <c r="DB55" s="1276"/>
      <c r="DC55" s="1276"/>
    </row>
    <row r="56" spans="1:109" x14ac:dyDescent="0.15">
      <c r="A56" s="383"/>
      <c r="B56" s="375"/>
      <c r="G56" s="1282"/>
      <c r="H56" s="1282"/>
      <c r="I56" s="1282"/>
      <c r="J56" s="1282"/>
      <c r="K56" s="1283"/>
      <c r="L56" s="1283"/>
      <c r="M56" s="1283"/>
      <c r="N56" s="1283"/>
      <c r="AN56" s="1281"/>
      <c r="AO56" s="1281"/>
      <c r="AP56" s="1281"/>
      <c r="AQ56" s="1281"/>
      <c r="AR56" s="1281"/>
      <c r="AS56" s="1281"/>
      <c r="AT56" s="1281"/>
      <c r="AU56" s="1281"/>
      <c r="AV56" s="1281"/>
      <c r="AW56" s="1281"/>
      <c r="AX56" s="1281"/>
      <c r="AY56" s="1281"/>
      <c r="AZ56" s="1281"/>
      <c r="BA56" s="1281"/>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3" customFormat="1" x14ac:dyDescent="0.15">
      <c r="B57" s="387"/>
      <c r="G57" s="1282"/>
      <c r="H57" s="1282"/>
      <c r="I57" s="1277"/>
      <c r="J57" s="1277"/>
      <c r="K57" s="1283"/>
      <c r="L57" s="1283"/>
      <c r="M57" s="1283"/>
      <c r="N57" s="1283"/>
      <c r="AM57" s="369"/>
      <c r="AN57" s="1281"/>
      <c r="AO57" s="1281"/>
      <c r="AP57" s="1281"/>
      <c r="AQ57" s="1281"/>
      <c r="AR57" s="1281"/>
      <c r="AS57" s="1281"/>
      <c r="AT57" s="1281"/>
      <c r="AU57" s="1281"/>
      <c r="AV57" s="1281"/>
      <c r="AW57" s="1281"/>
      <c r="AX57" s="1281"/>
      <c r="AY57" s="1281"/>
      <c r="AZ57" s="1281"/>
      <c r="BA57" s="1281"/>
      <c r="BB57" s="1279" t="s">
        <v>601</v>
      </c>
      <c r="BC57" s="1279"/>
      <c r="BD57" s="1279"/>
      <c r="BE57" s="1279"/>
      <c r="BF57" s="1279"/>
      <c r="BG57" s="1279"/>
      <c r="BH57" s="1279"/>
      <c r="BI57" s="1279"/>
      <c r="BJ57" s="1279"/>
      <c r="BK57" s="1279"/>
      <c r="BL57" s="1279"/>
      <c r="BM57" s="1279"/>
      <c r="BN57" s="1279"/>
      <c r="BO57" s="1279"/>
      <c r="BP57" s="1288"/>
      <c r="BQ57" s="1276"/>
      <c r="BR57" s="1276"/>
      <c r="BS57" s="1276"/>
      <c r="BT57" s="1276"/>
      <c r="BU57" s="1276"/>
      <c r="BV57" s="1276"/>
      <c r="BW57" s="1276"/>
      <c r="BX57" s="1288"/>
      <c r="BY57" s="1276"/>
      <c r="BZ57" s="1276"/>
      <c r="CA57" s="1276"/>
      <c r="CB57" s="1276"/>
      <c r="CC57" s="1276"/>
      <c r="CD57" s="1276"/>
      <c r="CE57" s="1276"/>
      <c r="CF57" s="1276">
        <v>60.4</v>
      </c>
      <c r="CG57" s="1276"/>
      <c r="CH57" s="1276"/>
      <c r="CI57" s="1276"/>
      <c r="CJ57" s="1276"/>
      <c r="CK57" s="1276"/>
      <c r="CL57" s="1276"/>
      <c r="CM57" s="1276"/>
      <c r="CN57" s="1276">
        <v>61.5</v>
      </c>
      <c r="CO57" s="1276"/>
      <c r="CP57" s="1276"/>
      <c r="CQ57" s="1276"/>
      <c r="CR57" s="1276"/>
      <c r="CS57" s="1276"/>
      <c r="CT57" s="1276"/>
      <c r="CU57" s="1276"/>
      <c r="CV57" s="1276">
        <v>61</v>
      </c>
      <c r="CW57" s="1276"/>
      <c r="CX57" s="1276"/>
      <c r="CY57" s="1276"/>
      <c r="CZ57" s="1276"/>
      <c r="DA57" s="1276"/>
      <c r="DB57" s="1276"/>
      <c r="DC57" s="1276"/>
      <c r="DD57" s="388"/>
      <c r="DE57" s="387"/>
    </row>
    <row r="58" spans="1:109" s="383" customFormat="1" x14ac:dyDescent="0.15">
      <c r="A58" s="369"/>
      <c r="B58" s="387"/>
      <c r="G58" s="1282"/>
      <c r="H58" s="1282"/>
      <c r="I58" s="1277"/>
      <c r="J58" s="1277"/>
      <c r="K58" s="1283"/>
      <c r="L58" s="1283"/>
      <c r="M58" s="1283"/>
      <c r="N58" s="1283"/>
      <c r="AM58" s="369"/>
      <c r="AN58" s="1281"/>
      <c r="AO58" s="1281"/>
      <c r="AP58" s="1281"/>
      <c r="AQ58" s="1281"/>
      <c r="AR58" s="1281"/>
      <c r="AS58" s="1281"/>
      <c r="AT58" s="1281"/>
      <c r="AU58" s="1281"/>
      <c r="AV58" s="1281"/>
      <c r="AW58" s="1281"/>
      <c r="AX58" s="1281"/>
      <c r="AY58" s="1281"/>
      <c r="AZ58" s="1281"/>
      <c r="BA58" s="1281"/>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603</v>
      </c>
    </row>
    <row r="64" spans="1:109" x14ac:dyDescent="0.15">
      <c r="B64" s="375"/>
      <c r="G64" s="382"/>
      <c r="I64" s="395"/>
      <c r="J64" s="395"/>
      <c r="K64" s="395"/>
      <c r="L64" s="395"/>
      <c r="M64" s="395"/>
      <c r="N64" s="396"/>
      <c r="AM64" s="382"/>
      <c r="AN64" s="382" t="s">
        <v>596</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x14ac:dyDescent="0.15">
      <c r="B65" s="375"/>
      <c r="AN65" s="1289" t="s">
        <v>604</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375"/>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375"/>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375"/>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375"/>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598</v>
      </c>
    </row>
    <row r="72" spans="2:107" x14ac:dyDescent="0.15">
      <c r="B72" s="375"/>
      <c r="G72" s="1282"/>
      <c r="H72" s="1282"/>
      <c r="I72" s="1282"/>
      <c r="J72" s="1282"/>
      <c r="K72" s="385"/>
      <c r="L72" s="385"/>
      <c r="M72" s="386"/>
      <c r="N72" s="386"/>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1" t="s">
        <v>557</v>
      </c>
      <c r="BQ72" s="1281"/>
      <c r="BR72" s="1281"/>
      <c r="BS72" s="1281"/>
      <c r="BT72" s="1281"/>
      <c r="BU72" s="1281"/>
      <c r="BV72" s="1281"/>
      <c r="BW72" s="1281"/>
      <c r="BX72" s="1281" t="s">
        <v>558</v>
      </c>
      <c r="BY72" s="1281"/>
      <c r="BZ72" s="1281"/>
      <c r="CA72" s="1281"/>
      <c r="CB72" s="1281"/>
      <c r="CC72" s="1281"/>
      <c r="CD72" s="1281"/>
      <c r="CE72" s="1281"/>
      <c r="CF72" s="1281" t="s">
        <v>559</v>
      </c>
      <c r="CG72" s="1281"/>
      <c r="CH72" s="1281"/>
      <c r="CI72" s="1281"/>
      <c r="CJ72" s="1281"/>
      <c r="CK72" s="1281"/>
      <c r="CL72" s="1281"/>
      <c r="CM72" s="1281"/>
      <c r="CN72" s="1281" t="s">
        <v>560</v>
      </c>
      <c r="CO72" s="1281"/>
      <c r="CP72" s="1281"/>
      <c r="CQ72" s="1281"/>
      <c r="CR72" s="1281"/>
      <c r="CS72" s="1281"/>
      <c r="CT72" s="1281"/>
      <c r="CU72" s="1281"/>
      <c r="CV72" s="1281" t="s">
        <v>561</v>
      </c>
      <c r="CW72" s="1281"/>
      <c r="CX72" s="1281"/>
      <c r="CY72" s="1281"/>
      <c r="CZ72" s="1281"/>
      <c r="DA72" s="1281"/>
      <c r="DB72" s="1281"/>
      <c r="DC72" s="1281"/>
    </row>
    <row r="73" spans="2:107" x14ac:dyDescent="0.15">
      <c r="B73" s="375"/>
      <c r="G73" s="1284"/>
      <c r="H73" s="1284"/>
      <c r="I73" s="1284"/>
      <c r="J73" s="1284"/>
      <c r="K73" s="1280"/>
      <c r="L73" s="1280"/>
      <c r="M73" s="1280"/>
      <c r="N73" s="1280"/>
      <c r="AM73" s="384"/>
      <c r="AN73" s="1279" t="s">
        <v>599</v>
      </c>
      <c r="AO73" s="1279"/>
      <c r="AP73" s="1279"/>
      <c r="AQ73" s="1279"/>
      <c r="AR73" s="1279"/>
      <c r="AS73" s="1279"/>
      <c r="AT73" s="1279"/>
      <c r="AU73" s="1279"/>
      <c r="AV73" s="1279"/>
      <c r="AW73" s="1279"/>
      <c r="AX73" s="1279"/>
      <c r="AY73" s="1279"/>
      <c r="AZ73" s="1279"/>
      <c r="BA73" s="1279"/>
      <c r="BB73" s="1279" t="s">
        <v>600</v>
      </c>
      <c r="BC73" s="1279"/>
      <c r="BD73" s="1279"/>
      <c r="BE73" s="1279"/>
      <c r="BF73" s="1279"/>
      <c r="BG73" s="1279"/>
      <c r="BH73" s="1279"/>
      <c r="BI73" s="1279"/>
      <c r="BJ73" s="1279"/>
      <c r="BK73" s="1279"/>
      <c r="BL73" s="1279"/>
      <c r="BM73" s="1279"/>
      <c r="BN73" s="1279"/>
      <c r="BO73" s="1279"/>
      <c r="BP73" s="1276"/>
      <c r="BQ73" s="1276"/>
      <c r="BR73" s="1276"/>
      <c r="BS73" s="1276"/>
      <c r="BT73" s="1276"/>
      <c r="BU73" s="1276"/>
      <c r="BV73" s="1276"/>
      <c r="BW73" s="1276"/>
      <c r="BX73" s="1276"/>
      <c r="BY73" s="1276"/>
      <c r="BZ73" s="1276"/>
      <c r="CA73" s="1276"/>
      <c r="CB73" s="1276"/>
      <c r="CC73" s="1276"/>
      <c r="CD73" s="1276"/>
      <c r="CE73" s="1276"/>
      <c r="CF73" s="1276"/>
      <c r="CG73" s="1276"/>
      <c r="CH73" s="1276"/>
      <c r="CI73" s="1276"/>
      <c r="CJ73" s="1276"/>
      <c r="CK73" s="1276"/>
      <c r="CL73" s="1276"/>
      <c r="CM73" s="1276"/>
      <c r="CN73" s="1276"/>
      <c r="CO73" s="1276"/>
      <c r="CP73" s="1276"/>
      <c r="CQ73" s="1276"/>
      <c r="CR73" s="1276"/>
      <c r="CS73" s="1276"/>
      <c r="CT73" s="1276"/>
      <c r="CU73" s="1276"/>
      <c r="CV73" s="1276"/>
      <c r="CW73" s="1276"/>
      <c r="CX73" s="1276"/>
      <c r="CY73" s="1276"/>
      <c r="CZ73" s="1276"/>
      <c r="DA73" s="1276"/>
      <c r="DB73" s="1276"/>
      <c r="DC73" s="1276"/>
    </row>
    <row r="74" spans="2:107" x14ac:dyDescent="0.15">
      <c r="B74" s="375"/>
      <c r="G74" s="1284"/>
      <c r="H74" s="1284"/>
      <c r="I74" s="1284"/>
      <c r="J74" s="1284"/>
      <c r="K74" s="1280"/>
      <c r="L74" s="1280"/>
      <c r="M74" s="1280"/>
      <c r="N74" s="1280"/>
      <c r="AM74" s="384"/>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x14ac:dyDescent="0.15">
      <c r="B75" s="375"/>
      <c r="G75" s="1284"/>
      <c r="H75" s="1284"/>
      <c r="I75" s="1282"/>
      <c r="J75" s="1282"/>
      <c r="K75" s="1283"/>
      <c r="L75" s="1283"/>
      <c r="M75" s="1283"/>
      <c r="N75" s="1283"/>
      <c r="AM75" s="384"/>
      <c r="AN75" s="1279"/>
      <c r="AO75" s="1279"/>
      <c r="AP75" s="1279"/>
      <c r="AQ75" s="1279"/>
      <c r="AR75" s="1279"/>
      <c r="AS75" s="1279"/>
      <c r="AT75" s="1279"/>
      <c r="AU75" s="1279"/>
      <c r="AV75" s="1279"/>
      <c r="AW75" s="1279"/>
      <c r="AX75" s="1279"/>
      <c r="AY75" s="1279"/>
      <c r="AZ75" s="1279"/>
      <c r="BA75" s="1279"/>
      <c r="BB75" s="1279" t="s">
        <v>605</v>
      </c>
      <c r="BC75" s="1279"/>
      <c r="BD75" s="1279"/>
      <c r="BE75" s="1279"/>
      <c r="BF75" s="1279"/>
      <c r="BG75" s="1279"/>
      <c r="BH75" s="1279"/>
      <c r="BI75" s="1279"/>
      <c r="BJ75" s="1279"/>
      <c r="BK75" s="1279"/>
      <c r="BL75" s="1279"/>
      <c r="BM75" s="1279"/>
      <c r="BN75" s="1279"/>
      <c r="BO75" s="1279"/>
      <c r="BP75" s="1276">
        <v>3.9</v>
      </c>
      <c r="BQ75" s="1276"/>
      <c r="BR75" s="1276"/>
      <c r="BS75" s="1276"/>
      <c r="BT75" s="1276"/>
      <c r="BU75" s="1276"/>
      <c r="BV75" s="1276"/>
      <c r="BW75" s="1276"/>
      <c r="BX75" s="1276">
        <v>3.9</v>
      </c>
      <c r="BY75" s="1276"/>
      <c r="BZ75" s="1276"/>
      <c r="CA75" s="1276"/>
      <c r="CB75" s="1276"/>
      <c r="CC75" s="1276"/>
      <c r="CD75" s="1276"/>
      <c r="CE75" s="1276"/>
      <c r="CF75" s="1276">
        <v>4.7</v>
      </c>
      <c r="CG75" s="1276"/>
      <c r="CH75" s="1276"/>
      <c r="CI75" s="1276"/>
      <c r="CJ75" s="1276"/>
      <c r="CK75" s="1276"/>
      <c r="CL75" s="1276"/>
      <c r="CM75" s="1276"/>
      <c r="CN75" s="1276">
        <v>5.6</v>
      </c>
      <c r="CO75" s="1276"/>
      <c r="CP75" s="1276"/>
      <c r="CQ75" s="1276"/>
      <c r="CR75" s="1276"/>
      <c r="CS75" s="1276"/>
      <c r="CT75" s="1276"/>
      <c r="CU75" s="1276"/>
      <c r="CV75" s="1276">
        <v>6.2</v>
      </c>
      <c r="CW75" s="1276"/>
      <c r="CX75" s="1276"/>
      <c r="CY75" s="1276"/>
      <c r="CZ75" s="1276"/>
      <c r="DA75" s="1276"/>
      <c r="DB75" s="1276"/>
      <c r="DC75" s="1276"/>
    </row>
    <row r="76" spans="2:107" x14ac:dyDescent="0.15">
      <c r="B76" s="375"/>
      <c r="G76" s="1284"/>
      <c r="H76" s="1284"/>
      <c r="I76" s="1282"/>
      <c r="J76" s="1282"/>
      <c r="K76" s="1283"/>
      <c r="L76" s="1283"/>
      <c r="M76" s="1283"/>
      <c r="N76" s="1283"/>
      <c r="AM76" s="384"/>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x14ac:dyDescent="0.15">
      <c r="B77" s="375"/>
      <c r="G77" s="1282"/>
      <c r="H77" s="1282"/>
      <c r="I77" s="1282"/>
      <c r="J77" s="1282"/>
      <c r="K77" s="1280"/>
      <c r="L77" s="1280"/>
      <c r="M77" s="1280"/>
      <c r="N77" s="1280"/>
      <c r="AN77" s="1281" t="s">
        <v>602</v>
      </c>
      <c r="AO77" s="1281"/>
      <c r="AP77" s="1281"/>
      <c r="AQ77" s="1281"/>
      <c r="AR77" s="1281"/>
      <c r="AS77" s="1281"/>
      <c r="AT77" s="1281"/>
      <c r="AU77" s="1281"/>
      <c r="AV77" s="1281"/>
      <c r="AW77" s="1281"/>
      <c r="AX77" s="1281"/>
      <c r="AY77" s="1281"/>
      <c r="AZ77" s="1281"/>
      <c r="BA77" s="1281"/>
      <c r="BB77" s="1279" t="s">
        <v>600</v>
      </c>
      <c r="BC77" s="1279"/>
      <c r="BD77" s="1279"/>
      <c r="BE77" s="1279"/>
      <c r="BF77" s="1279"/>
      <c r="BG77" s="1279"/>
      <c r="BH77" s="1279"/>
      <c r="BI77" s="1279"/>
      <c r="BJ77" s="1279"/>
      <c r="BK77" s="1279"/>
      <c r="BL77" s="1279"/>
      <c r="BM77" s="1279"/>
      <c r="BN77" s="1279"/>
      <c r="BO77" s="1279"/>
      <c r="BP77" s="1276">
        <v>0</v>
      </c>
      <c r="BQ77" s="1276"/>
      <c r="BR77" s="1276"/>
      <c r="BS77" s="1276"/>
      <c r="BT77" s="1276"/>
      <c r="BU77" s="1276"/>
      <c r="BV77" s="1276"/>
      <c r="BW77" s="1276"/>
      <c r="BX77" s="1276">
        <v>0</v>
      </c>
      <c r="BY77" s="1276"/>
      <c r="BZ77" s="1276"/>
      <c r="CA77" s="1276"/>
      <c r="CB77" s="1276"/>
      <c r="CC77" s="1276"/>
      <c r="CD77" s="1276"/>
      <c r="CE77" s="1276"/>
      <c r="CF77" s="1276">
        <v>0</v>
      </c>
      <c r="CG77" s="1276"/>
      <c r="CH77" s="1276"/>
      <c r="CI77" s="1276"/>
      <c r="CJ77" s="1276"/>
      <c r="CK77" s="1276"/>
      <c r="CL77" s="1276"/>
      <c r="CM77" s="1276"/>
      <c r="CN77" s="1276">
        <v>0</v>
      </c>
      <c r="CO77" s="1276"/>
      <c r="CP77" s="1276"/>
      <c r="CQ77" s="1276"/>
      <c r="CR77" s="1276"/>
      <c r="CS77" s="1276"/>
      <c r="CT77" s="1276"/>
      <c r="CU77" s="1276"/>
      <c r="CV77" s="1276">
        <v>0</v>
      </c>
      <c r="CW77" s="1276"/>
      <c r="CX77" s="1276"/>
      <c r="CY77" s="1276"/>
      <c r="CZ77" s="1276"/>
      <c r="DA77" s="1276"/>
      <c r="DB77" s="1276"/>
      <c r="DC77" s="1276"/>
    </row>
    <row r="78" spans="2:107" x14ac:dyDescent="0.15">
      <c r="B78" s="375"/>
      <c r="G78" s="1282"/>
      <c r="H78" s="1282"/>
      <c r="I78" s="1282"/>
      <c r="J78" s="1282"/>
      <c r="K78" s="1280"/>
      <c r="L78" s="1280"/>
      <c r="M78" s="1280"/>
      <c r="N78" s="1280"/>
      <c r="AN78" s="1281"/>
      <c r="AO78" s="1281"/>
      <c r="AP78" s="1281"/>
      <c r="AQ78" s="1281"/>
      <c r="AR78" s="1281"/>
      <c r="AS78" s="1281"/>
      <c r="AT78" s="1281"/>
      <c r="AU78" s="1281"/>
      <c r="AV78" s="1281"/>
      <c r="AW78" s="1281"/>
      <c r="AX78" s="1281"/>
      <c r="AY78" s="1281"/>
      <c r="AZ78" s="1281"/>
      <c r="BA78" s="1281"/>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x14ac:dyDescent="0.15">
      <c r="B79" s="375"/>
      <c r="G79" s="1282"/>
      <c r="H79" s="1282"/>
      <c r="I79" s="1277"/>
      <c r="J79" s="1277"/>
      <c r="K79" s="1278"/>
      <c r="L79" s="1278"/>
      <c r="M79" s="1278"/>
      <c r="N79" s="1278"/>
      <c r="AN79" s="1281"/>
      <c r="AO79" s="1281"/>
      <c r="AP79" s="1281"/>
      <c r="AQ79" s="1281"/>
      <c r="AR79" s="1281"/>
      <c r="AS79" s="1281"/>
      <c r="AT79" s="1281"/>
      <c r="AU79" s="1281"/>
      <c r="AV79" s="1281"/>
      <c r="AW79" s="1281"/>
      <c r="AX79" s="1281"/>
      <c r="AY79" s="1281"/>
      <c r="AZ79" s="1281"/>
      <c r="BA79" s="1281"/>
      <c r="BB79" s="1279" t="s">
        <v>605</v>
      </c>
      <c r="BC79" s="1279"/>
      <c r="BD79" s="1279"/>
      <c r="BE79" s="1279"/>
      <c r="BF79" s="1279"/>
      <c r="BG79" s="1279"/>
      <c r="BH79" s="1279"/>
      <c r="BI79" s="1279"/>
      <c r="BJ79" s="1279"/>
      <c r="BK79" s="1279"/>
      <c r="BL79" s="1279"/>
      <c r="BM79" s="1279"/>
      <c r="BN79" s="1279"/>
      <c r="BO79" s="1279"/>
      <c r="BP79" s="1276">
        <v>7.1</v>
      </c>
      <c r="BQ79" s="1276"/>
      <c r="BR79" s="1276"/>
      <c r="BS79" s="1276"/>
      <c r="BT79" s="1276"/>
      <c r="BU79" s="1276"/>
      <c r="BV79" s="1276"/>
      <c r="BW79" s="1276"/>
      <c r="BX79" s="1276">
        <v>7.4</v>
      </c>
      <c r="BY79" s="1276"/>
      <c r="BZ79" s="1276"/>
      <c r="CA79" s="1276"/>
      <c r="CB79" s="1276"/>
      <c r="CC79" s="1276"/>
      <c r="CD79" s="1276"/>
      <c r="CE79" s="1276"/>
      <c r="CF79" s="1276">
        <v>7.4</v>
      </c>
      <c r="CG79" s="1276"/>
      <c r="CH79" s="1276"/>
      <c r="CI79" s="1276"/>
      <c r="CJ79" s="1276"/>
      <c r="CK79" s="1276"/>
      <c r="CL79" s="1276"/>
      <c r="CM79" s="1276"/>
      <c r="CN79" s="1276">
        <v>8</v>
      </c>
      <c r="CO79" s="1276"/>
      <c r="CP79" s="1276"/>
      <c r="CQ79" s="1276"/>
      <c r="CR79" s="1276"/>
      <c r="CS79" s="1276"/>
      <c r="CT79" s="1276"/>
      <c r="CU79" s="1276"/>
      <c r="CV79" s="1276">
        <v>6.6</v>
      </c>
      <c r="CW79" s="1276"/>
      <c r="CX79" s="1276"/>
      <c r="CY79" s="1276"/>
      <c r="CZ79" s="1276"/>
      <c r="DA79" s="1276"/>
      <c r="DB79" s="1276"/>
      <c r="DC79" s="1276"/>
    </row>
    <row r="80" spans="2:107" x14ac:dyDescent="0.15">
      <c r="B80" s="375"/>
      <c r="G80" s="1282"/>
      <c r="H80" s="1282"/>
      <c r="I80" s="1277"/>
      <c r="J80" s="1277"/>
      <c r="K80" s="1278"/>
      <c r="L80" s="1278"/>
      <c r="M80" s="1278"/>
      <c r="N80" s="1278"/>
      <c r="AN80" s="1281"/>
      <c r="AO80" s="1281"/>
      <c r="AP80" s="1281"/>
      <c r="AQ80" s="1281"/>
      <c r="AR80" s="1281"/>
      <c r="AS80" s="1281"/>
      <c r="AT80" s="1281"/>
      <c r="AU80" s="1281"/>
      <c r="AV80" s="1281"/>
      <c r="AW80" s="1281"/>
      <c r="AX80" s="1281"/>
      <c r="AY80" s="1281"/>
      <c r="AZ80" s="1281"/>
      <c r="BA80" s="1281"/>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sheetProtection algorithmName="SHA-512" hashValue="6ZSk8Qjl0TWOTUIfpmj88pGY3evN24DpM/xMac4PhVmgrtncneuzq4UTy9s4wIi8wCHc9Lyn9Qt3HNi0PNNxlg==" saltValue="zt3W1hQZlJwvYDOeO/Rrt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tabSelected="1" zoomScaleNormal="100"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504</v>
      </c>
    </row>
  </sheetData>
  <sheetProtection algorithmName="SHA-512" hashValue="F5snHUefisCZAWze07aqEg3kYdlW9T16cq0LzF5GWQ2Slr03f9sUjr5eXGF8K36PZg44nE5DvRySLaVnSMJoOw==" saltValue="uLYE6+o+uuQZdI3rUsxClw==" spinCount="100000" sheet="1" objects="1" scenarios="1"/>
  <dataConsolidate/>
  <phoneticPr fontId="2"/>
  <printOptions horizontalCentered="1" verticalCentered="1"/>
  <pageMargins left="0" right="0" top="0.19685039370078741" bottom="0.31496062992125984"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topLeftCell="A91" zoomScaleNormal="100"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504</v>
      </c>
    </row>
  </sheetData>
  <sheetProtection algorithmName="SHA-512" hashValue="aJy4+VrcXHmpgs/KDtQ1aJpu1XepCKBGXz2Rw27SuuqZw5pUQRqh9yqmO49kdK2TFj3J5x2FdX/yg2AiFiLPxg==" saltValue="sXG+ZI7PpE97dw+vtA0+eg==" spinCount="100000" sheet="1" objects="1" scenarios="1"/>
  <dataConsolidate/>
  <phoneticPr fontId="2"/>
  <printOptions horizontalCentered="1" verticalCentered="1"/>
  <pageMargins left="0" right="0" top="0.19685039370078741" bottom="0.31496062992125984"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554</v>
      </c>
      <c r="G2" s="148"/>
      <c r="H2" s="149"/>
    </row>
    <row r="3" spans="1:8" x14ac:dyDescent="0.15">
      <c r="A3" s="145" t="s">
        <v>547</v>
      </c>
      <c r="B3" s="150"/>
      <c r="C3" s="151"/>
      <c r="D3" s="152">
        <v>438791</v>
      </c>
      <c r="E3" s="153"/>
      <c r="F3" s="154">
        <v>317319</v>
      </c>
      <c r="G3" s="155"/>
      <c r="H3" s="156"/>
    </row>
    <row r="4" spans="1:8" x14ac:dyDescent="0.15">
      <c r="A4" s="157"/>
      <c r="B4" s="158"/>
      <c r="C4" s="159"/>
      <c r="D4" s="160">
        <v>361353</v>
      </c>
      <c r="E4" s="161"/>
      <c r="F4" s="162">
        <v>164214</v>
      </c>
      <c r="G4" s="163"/>
      <c r="H4" s="164"/>
    </row>
    <row r="5" spans="1:8" x14ac:dyDescent="0.15">
      <c r="A5" s="145" t="s">
        <v>549</v>
      </c>
      <c r="B5" s="150"/>
      <c r="C5" s="151"/>
      <c r="D5" s="152">
        <v>623029</v>
      </c>
      <c r="E5" s="153"/>
      <c r="F5" s="154">
        <v>289738</v>
      </c>
      <c r="G5" s="155"/>
      <c r="H5" s="156"/>
    </row>
    <row r="6" spans="1:8" x14ac:dyDescent="0.15">
      <c r="A6" s="157"/>
      <c r="B6" s="158"/>
      <c r="C6" s="159"/>
      <c r="D6" s="160">
        <v>593042</v>
      </c>
      <c r="E6" s="161"/>
      <c r="F6" s="162">
        <v>156238</v>
      </c>
      <c r="G6" s="163"/>
      <c r="H6" s="164"/>
    </row>
    <row r="7" spans="1:8" x14ac:dyDescent="0.15">
      <c r="A7" s="145" t="s">
        <v>550</v>
      </c>
      <c r="B7" s="150"/>
      <c r="C7" s="151"/>
      <c r="D7" s="152">
        <v>519977</v>
      </c>
      <c r="E7" s="153"/>
      <c r="F7" s="154">
        <v>316937</v>
      </c>
      <c r="G7" s="155"/>
      <c r="H7" s="156"/>
    </row>
    <row r="8" spans="1:8" x14ac:dyDescent="0.15">
      <c r="A8" s="157"/>
      <c r="B8" s="158"/>
      <c r="C8" s="159"/>
      <c r="D8" s="160">
        <v>488941</v>
      </c>
      <c r="E8" s="161"/>
      <c r="F8" s="162">
        <v>199150</v>
      </c>
      <c r="G8" s="163"/>
      <c r="H8" s="164"/>
    </row>
    <row r="9" spans="1:8" x14ac:dyDescent="0.15">
      <c r="A9" s="145" t="s">
        <v>551</v>
      </c>
      <c r="B9" s="150"/>
      <c r="C9" s="151"/>
      <c r="D9" s="152">
        <v>486691</v>
      </c>
      <c r="E9" s="153"/>
      <c r="F9" s="154">
        <v>332350</v>
      </c>
      <c r="G9" s="155"/>
      <c r="H9" s="156"/>
    </row>
    <row r="10" spans="1:8" x14ac:dyDescent="0.15">
      <c r="A10" s="157"/>
      <c r="B10" s="158"/>
      <c r="C10" s="159"/>
      <c r="D10" s="160">
        <v>447271</v>
      </c>
      <c r="E10" s="161"/>
      <c r="F10" s="162">
        <v>200453</v>
      </c>
      <c r="G10" s="163"/>
      <c r="H10" s="164"/>
    </row>
    <row r="11" spans="1:8" x14ac:dyDescent="0.15">
      <c r="A11" s="145" t="s">
        <v>552</v>
      </c>
      <c r="B11" s="150"/>
      <c r="C11" s="151"/>
      <c r="D11" s="152">
        <v>455104</v>
      </c>
      <c r="E11" s="153"/>
      <c r="F11" s="154">
        <v>362690</v>
      </c>
      <c r="G11" s="155"/>
      <c r="H11" s="156"/>
    </row>
    <row r="12" spans="1:8" x14ac:dyDescent="0.15">
      <c r="A12" s="157"/>
      <c r="B12" s="158"/>
      <c r="C12" s="165"/>
      <c r="D12" s="160">
        <v>432097</v>
      </c>
      <c r="E12" s="161"/>
      <c r="F12" s="162">
        <v>172580</v>
      </c>
      <c r="G12" s="163"/>
      <c r="H12" s="164"/>
    </row>
    <row r="13" spans="1:8" x14ac:dyDescent="0.15">
      <c r="A13" s="145"/>
      <c r="B13" s="150"/>
      <c r="C13" s="166"/>
      <c r="D13" s="167">
        <v>504718</v>
      </c>
      <c r="E13" s="168"/>
      <c r="F13" s="169">
        <v>323807</v>
      </c>
      <c r="G13" s="170"/>
      <c r="H13" s="156"/>
    </row>
    <row r="14" spans="1:8" x14ac:dyDescent="0.15">
      <c r="A14" s="157"/>
      <c r="B14" s="158"/>
      <c r="C14" s="159"/>
      <c r="D14" s="160">
        <v>464541</v>
      </c>
      <c r="E14" s="161"/>
      <c r="F14" s="162">
        <v>178527</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9.85</v>
      </c>
      <c r="C19" s="171">
        <f>ROUND(VALUE(SUBSTITUTE(実質収支比率等に係る経年分析!G$48,"▲","-")),2)</f>
        <v>8.2100000000000009</v>
      </c>
      <c r="D19" s="171">
        <f>ROUND(VALUE(SUBSTITUTE(実質収支比率等に係る経年分析!H$48,"▲","-")),2)</f>
        <v>9.76</v>
      </c>
      <c r="E19" s="171">
        <f>ROUND(VALUE(SUBSTITUTE(実質収支比率等に係る経年分析!I$48,"▲","-")),2)</f>
        <v>6.68</v>
      </c>
      <c r="F19" s="171">
        <f>ROUND(VALUE(SUBSTITUTE(実質収支比率等に係る経年分析!J$48,"▲","-")),2)</f>
        <v>10.36</v>
      </c>
    </row>
    <row r="20" spans="1:11" x14ac:dyDescent="0.15">
      <c r="A20" s="171" t="s">
        <v>55</v>
      </c>
      <c r="B20" s="171">
        <f>ROUND(VALUE(SUBSTITUTE(実質収支比率等に係る経年分析!F$47,"▲","-")),2)</f>
        <v>28.05</v>
      </c>
      <c r="C20" s="171">
        <f>ROUND(VALUE(SUBSTITUTE(実質収支比率等に係る経年分析!G$47,"▲","-")),2)</f>
        <v>26.74</v>
      </c>
      <c r="D20" s="171">
        <f>ROUND(VALUE(SUBSTITUTE(実質収支比率等に係る経年分析!H$47,"▲","-")),2)</f>
        <v>27.05</v>
      </c>
      <c r="E20" s="171">
        <f>ROUND(VALUE(SUBSTITUTE(実質収支比率等に係る経年分析!I$47,"▲","-")),2)</f>
        <v>26.14</v>
      </c>
      <c r="F20" s="171">
        <f>ROUND(VALUE(SUBSTITUTE(実質収支比率等に係る経年分析!J$47,"▲","-")),2)</f>
        <v>25.75</v>
      </c>
    </row>
    <row r="21" spans="1:11" x14ac:dyDescent="0.15">
      <c r="A21" s="171" t="s">
        <v>56</v>
      </c>
      <c r="B21" s="171">
        <f>IF(ISNUMBER(VALUE(SUBSTITUTE(実質収支比率等に係る経年分析!F$49,"▲","-"))),ROUND(VALUE(SUBSTITUTE(実質収支比率等に係る経年分析!F$49,"▲","-")),2),NA())</f>
        <v>-0.81</v>
      </c>
      <c r="C21" s="171">
        <f>IF(ISNUMBER(VALUE(SUBSTITUTE(実質収支比率等に係る経年分析!G$49,"▲","-"))),ROUND(VALUE(SUBSTITUTE(実質収支比率等に係る経年分析!G$49,"▲","-")),2),NA())</f>
        <v>-1.17</v>
      </c>
      <c r="D21" s="171">
        <f>IF(ISNUMBER(VALUE(SUBSTITUTE(実質収支比率等に係る経年分析!H$49,"▲","-"))),ROUND(VALUE(SUBSTITUTE(実質収支比率等に係る経年分析!H$49,"▲","-")),2),NA())</f>
        <v>1.84</v>
      </c>
      <c r="E21" s="171">
        <f>IF(ISNUMBER(VALUE(SUBSTITUTE(実質収支比率等に係る経年分析!I$49,"▲","-"))),ROUND(VALUE(SUBSTITUTE(実質収支比率等に係る経年分析!I$49,"▲","-")),2),NA())</f>
        <v>-1.24</v>
      </c>
      <c r="F21" s="171">
        <f>IF(ISNUMBER(VALUE(SUBSTITUTE(実質収支比率等に係る経年分析!J$49,"▲","-"))),ROUND(VALUE(SUBSTITUTE(実質収支比率等に係る経年分析!J$49,"▲","-")),2),NA())</f>
        <v>6.19</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国民健康保険（直診勘定）特別会計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0.03</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0.05</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0.09</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0.03</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0.02</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0.04</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7.0000000000000007E-2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0.13</v>
      </c>
    </row>
    <row r="32" spans="1:11" x14ac:dyDescent="0.15">
      <c r="A32" s="172" t="str">
        <f>IF(連結実質赤字比率に係る赤字・黒字の構成分析!C$38="",NA(),連結実質赤字比率に係る赤字・黒字の構成分析!C$38)</f>
        <v>国民健康保険（事業勘定）特別会計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0.35</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2.11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1.53</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1.64</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0.72</v>
      </c>
    </row>
    <row r="33" spans="1:16" x14ac:dyDescent="0.15">
      <c r="A33" s="172" t="str">
        <f>IF(連結実質赤字比率に係る赤字・黒字の構成分析!C$37="",NA(),連結実質赤字比率に係る赤字・黒字の構成分析!C$37)</f>
        <v>簡易水道事業会計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0.9</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0.48</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0.41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0.56000000000000005</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1.1299999999999999</v>
      </c>
    </row>
    <row r="34" spans="1:16" x14ac:dyDescent="0.15">
      <c r="A34" s="172" t="str">
        <f>IF(連結実質赤字比率に係る赤字・黒字の構成分析!C$36="",NA(),連結実質赤字比率に係る赤字・黒字の構成分析!C$36)</f>
        <v>介護保険（保険事業勘定）特別会計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1.06</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0.99</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1.19</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1.77</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1.1499999999999999</v>
      </c>
    </row>
    <row r="35" spans="1:16" x14ac:dyDescent="0.15">
      <c r="A35" s="172" t="str">
        <f>IF(連結実質赤字比率に係る赤字・黒字の構成分析!C$35="",NA(),連結実質赤字比率に係る赤字・黒字の構成分析!C$35)</f>
        <v>旅客自動車運送事業会計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4.79</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4.6399999999999997</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3.23</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4.07</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3.71</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9.85</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8.1999999999999993</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9.75</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6.68</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10.36</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159</v>
      </c>
      <c r="E42" s="173"/>
      <c r="F42" s="173"/>
      <c r="G42" s="173">
        <f>'実質公債費比率（分子）の構造'!L$52</f>
        <v>182</v>
      </c>
      <c r="H42" s="173"/>
      <c r="I42" s="173"/>
      <c r="J42" s="173">
        <f>'実質公債費比率（分子）の構造'!M$52</f>
        <v>195</v>
      </c>
      <c r="K42" s="173"/>
      <c r="L42" s="173"/>
      <c r="M42" s="173">
        <f>'実質公債費比率（分子）の構造'!N$52</f>
        <v>208</v>
      </c>
      <c r="N42" s="173"/>
      <c r="O42" s="173"/>
      <c r="P42" s="173">
        <f>'実質公債費比率（分子）の構造'!O$52</f>
        <v>228</v>
      </c>
    </row>
    <row r="43" spans="1:16" x14ac:dyDescent="0.15">
      <c r="A43" s="173" t="s">
        <v>64</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22</v>
      </c>
      <c r="C45" s="173"/>
      <c r="D45" s="173"/>
      <c r="E45" s="173">
        <f>'実質公債費比率（分子）の構造'!L$49</f>
        <v>22</v>
      </c>
      <c r="F45" s="173"/>
      <c r="G45" s="173"/>
      <c r="H45" s="173">
        <f>'実質公債費比率（分子）の構造'!M$49</f>
        <v>21</v>
      </c>
      <c r="I45" s="173"/>
      <c r="J45" s="173"/>
      <c r="K45" s="173">
        <f>'実質公債費比率（分子）の構造'!N$49</f>
        <v>19</v>
      </c>
      <c r="L45" s="173"/>
      <c r="M45" s="173"/>
      <c r="N45" s="173">
        <f>'実質公債費比率（分子）の構造'!O$49</f>
        <v>12</v>
      </c>
      <c r="O45" s="173"/>
      <c r="P45" s="173"/>
    </row>
    <row r="46" spans="1:16" x14ac:dyDescent="0.15">
      <c r="A46" s="173" t="s">
        <v>67</v>
      </c>
      <c r="B46" s="173">
        <f>'実質公債費比率（分子）の構造'!K$48</f>
        <v>21</v>
      </c>
      <c r="C46" s="173"/>
      <c r="D46" s="173"/>
      <c r="E46" s="173">
        <f>'実質公債費比率（分子）の構造'!L$48</f>
        <v>20</v>
      </c>
      <c r="F46" s="173"/>
      <c r="G46" s="173"/>
      <c r="H46" s="173">
        <f>'実質公債費比率（分子）の構造'!M$48</f>
        <v>20</v>
      </c>
      <c r="I46" s="173"/>
      <c r="J46" s="173"/>
      <c r="K46" s="173">
        <f>'実質公債費比率（分子）の構造'!N$48</f>
        <v>26</v>
      </c>
      <c r="L46" s="173"/>
      <c r="M46" s="173"/>
      <c r="N46" s="173">
        <f>'実質公債費比率（分子）の構造'!O$48</f>
        <v>26</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164</v>
      </c>
      <c r="C49" s="173"/>
      <c r="D49" s="173"/>
      <c r="E49" s="173">
        <f>'実質公債費比率（分子）の構造'!L$45</f>
        <v>202</v>
      </c>
      <c r="F49" s="173"/>
      <c r="G49" s="173"/>
      <c r="H49" s="173">
        <f>'実質公債費比率（分子）の構造'!M$45</f>
        <v>242</v>
      </c>
      <c r="I49" s="173"/>
      <c r="J49" s="173"/>
      <c r="K49" s="173">
        <f>'実質公債費比率（分子）の構造'!N$45</f>
        <v>257</v>
      </c>
      <c r="L49" s="173"/>
      <c r="M49" s="173"/>
      <c r="N49" s="173">
        <f>'実質公債費比率（分子）の構造'!O$45</f>
        <v>292</v>
      </c>
      <c r="O49" s="173"/>
      <c r="P49" s="173"/>
    </row>
    <row r="50" spans="1:16" x14ac:dyDescent="0.15">
      <c r="A50" s="173" t="s">
        <v>71</v>
      </c>
      <c r="B50" s="173" t="e">
        <f>NA()</f>
        <v>#N/A</v>
      </c>
      <c r="C50" s="173">
        <f>IF(ISNUMBER('実質公債費比率（分子）の構造'!K$53),'実質公債費比率（分子）の構造'!K$53,NA())</f>
        <v>48</v>
      </c>
      <c r="D50" s="173" t="e">
        <f>NA()</f>
        <v>#N/A</v>
      </c>
      <c r="E50" s="173" t="e">
        <f>NA()</f>
        <v>#N/A</v>
      </c>
      <c r="F50" s="173">
        <f>IF(ISNUMBER('実質公債費比率（分子）の構造'!L$53),'実質公債費比率（分子）の構造'!L$53,NA())</f>
        <v>62</v>
      </c>
      <c r="G50" s="173" t="e">
        <f>NA()</f>
        <v>#N/A</v>
      </c>
      <c r="H50" s="173" t="e">
        <f>NA()</f>
        <v>#N/A</v>
      </c>
      <c r="I50" s="173">
        <f>IF(ISNUMBER('実質公債費比率（分子）の構造'!M$53),'実質公債費比率（分子）の構造'!M$53,NA())</f>
        <v>88</v>
      </c>
      <c r="J50" s="173" t="e">
        <f>NA()</f>
        <v>#N/A</v>
      </c>
      <c r="K50" s="173" t="e">
        <f>NA()</f>
        <v>#N/A</v>
      </c>
      <c r="L50" s="173">
        <f>IF(ISNUMBER('実質公債費比率（分子）の構造'!N$53),'実質公債費比率（分子）の構造'!N$53,NA())</f>
        <v>94</v>
      </c>
      <c r="M50" s="173" t="e">
        <f>NA()</f>
        <v>#N/A</v>
      </c>
      <c r="N50" s="173" t="e">
        <f>NA()</f>
        <v>#N/A</v>
      </c>
      <c r="O50" s="173">
        <f>IF(ISNUMBER('実質公債費比率（分子）の構造'!O$53),'実質公債費比率（分子）の構造'!O$53,NA())</f>
        <v>102</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2085</v>
      </c>
      <c r="E56" s="172"/>
      <c r="F56" s="172"/>
      <c r="G56" s="172">
        <f>'将来負担比率（分子）の構造'!J$52</f>
        <v>2514</v>
      </c>
      <c r="H56" s="172"/>
      <c r="I56" s="172"/>
      <c r="J56" s="172">
        <f>'将来負担比率（分子）の構造'!K$52</f>
        <v>2535</v>
      </c>
      <c r="K56" s="172"/>
      <c r="L56" s="172"/>
      <c r="M56" s="172">
        <f>'将来負担比率（分子）の構造'!L$52</f>
        <v>2407</v>
      </c>
      <c r="N56" s="172"/>
      <c r="O56" s="172"/>
      <c r="P56" s="172">
        <f>'将来負担比率（分子）の構造'!M$52</f>
        <v>2535</v>
      </c>
    </row>
    <row r="57" spans="1:16" x14ac:dyDescent="0.15">
      <c r="A57" s="172" t="s">
        <v>42</v>
      </c>
      <c r="B57" s="172"/>
      <c r="C57" s="172"/>
      <c r="D57" s="172">
        <f>'将来負担比率（分子）の構造'!I$51</f>
        <v>8</v>
      </c>
      <c r="E57" s="172"/>
      <c r="F57" s="172"/>
      <c r="G57" s="172">
        <f>'将来負担比率（分子）の構造'!J$51</f>
        <v>4</v>
      </c>
      <c r="H57" s="172"/>
      <c r="I57" s="172"/>
      <c r="J57" s="172">
        <f>'将来負担比率（分子）の構造'!K$51</f>
        <v>4</v>
      </c>
      <c r="K57" s="172"/>
      <c r="L57" s="172"/>
      <c r="M57" s="172">
        <f>'将来負担比率（分子）の構造'!L$51</f>
        <v>3</v>
      </c>
      <c r="N57" s="172"/>
      <c r="O57" s="172"/>
      <c r="P57" s="172">
        <f>'将来負担比率（分子）の構造'!M$51</f>
        <v>3</v>
      </c>
    </row>
    <row r="58" spans="1:16" x14ac:dyDescent="0.15">
      <c r="A58" s="172" t="s">
        <v>41</v>
      </c>
      <c r="B58" s="172"/>
      <c r="C58" s="172"/>
      <c r="D58" s="172">
        <f>'将来負担比率（分子）の構造'!I$50</f>
        <v>2108</v>
      </c>
      <c r="E58" s="172"/>
      <c r="F58" s="172"/>
      <c r="G58" s="172">
        <f>'将来負担比率（分子）の構造'!J$50</f>
        <v>2349</v>
      </c>
      <c r="H58" s="172"/>
      <c r="I58" s="172"/>
      <c r="J58" s="172">
        <f>'将来負担比率（分子）の構造'!K$50</f>
        <v>2226</v>
      </c>
      <c r="K58" s="172"/>
      <c r="L58" s="172"/>
      <c r="M58" s="172">
        <f>'将来負担比率（分子）の構造'!L$50</f>
        <v>2454</v>
      </c>
      <c r="N58" s="172"/>
      <c r="O58" s="172"/>
      <c r="P58" s="172">
        <f>'将来負担比率（分子）の構造'!M$50</f>
        <v>2978</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790</v>
      </c>
      <c r="C62" s="172"/>
      <c r="D62" s="172"/>
      <c r="E62" s="172">
        <f>'将来負担比率（分子）の構造'!J$45</f>
        <v>762</v>
      </c>
      <c r="F62" s="172"/>
      <c r="G62" s="172"/>
      <c r="H62" s="172">
        <f>'将来負担比率（分子）の構造'!K$45</f>
        <v>781</v>
      </c>
      <c r="I62" s="172"/>
      <c r="J62" s="172"/>
      <c r="K62" s="172">
        <f>'将来負担比率（分子）の構造'!L$45</f>
        <v>774</v>
      </c>
      <c r="L62" s="172"/>
      <c r="M62" s="172"/>
      <c r="N62" s="172">
        <f>'将来負担比率（分子）の構造'!M$45</f>
        <v>730</v>
      </c>
      <c r="O62" s="172"/>
      <c r="P62" s="172"/>
    </row>
    <row r="63" spans="1:16" x14ac:dyDescent="0.15">
      <c r="A63" s="172" t="s">
        <v>34</v>
      </c>
      <c r="B63" s="172">
        <f>'将来負担比率（分子）の構造'!I$44</f>
        <v>132</v>
      </c>
      <c r="C63" s="172"/>
      <c r="D63" s="172"/>
      <c r="E63" s="172">
        <f>'将来負担比率（分子）の構造'!J$44</f>
        <v>112</v>
      </c>
      <c r="F63" s="172"/>
      <c r="G63" s="172"/>
      <c r="H63" s="172">
        <f>'将来負担比率（分子）の構造'!K$44</f>
        <v>91</v>
      </c>
      <c r="I63" s="172"/>
      <c r="J63" s="172"/>
      <c r="K63" s="172">
        <f>'将来負担比率（分子）の構造'!L$44</f>
        <v>73</v>
      </c>
      <c r="L63" s="172"/>
      <c r="M63" s="172"/>
      <c r="N63" s="172">
        <f>'将来負担比率（分子）の構造'!M$44</f>
        <v>61</v>
      </c>
      <c r="O63" s="172"/>
      <c r="P63" s="172"/>
    </row>
    <row r="64" spans="1:16" x14ac:dyDescent="0.15">
      <c r="A64" s="172" t="s">
        <v>33</v>
      </c>
      <c r="B64" s="172">
        <f>'将来負担比率（分子）の構造'!I$43</f>
        <v>231</v>
      </c>
      <c r="C64" s="172"/>
      <c r="D64" s="172"/>
      <c r="E64" s="172">
        <f>'将来負担比率（分子）の構造'!J$43</f>
        <v>236</v>
      </c>
      <c r="F64" s="172"/>
      <c r="G64" s="172"/>
      <c r="H64" s="172">
        <f>'将来負担比率（分子）の構造'!K$43</f>
        <v>253</v>
      </c>
      <c r="I64" s="172"/>
      <c r="J64" s="172"/>
      <c r="K64" s="172">
        <f>'将来負担比率（分子）の構造'!L$43</f>
        <v>283</v>
      </c>
      <c r="L64" s="172"/>
      <c r="M64" s="172"/>
      <c r="N64" s="172">
        <f>'将来負担比率（分子）の構造'!M$43</f>
        <v>276</v>
      </c>
      <c r="O64" s="172"/>
      <c r="P64" s="172"/>
    </row>
    <row r="65" spans="1:16" x14ac:dyDescent="0.15">
      <c r="A65" s="172" t="s">
        <v>32</v>
      </c>
      <c r="B65" s="172">
        <f>'将来負担比率（分子）の構造'!I$42</f>
        <v>50</v>
      </c>
      <c r="C65" s="172"/>
      <c r="D65" s="172"/>
      <c r="E65" s="172">
        <f>'将来負担比率（分子）の構造'!J$42</f>
        <v>45</v>
      </c>
      <c r="F65" s="172"/>
      <c r="G65" s="172"/>
      <c r="H65" s="172">
        <f>'将来負担比率（分子）の構造'!K$42</f>
        <v>39</v>
      </c>
      <c r="I65" s="172"/>
      <c r="J65" s="172"/>
      <c r="K65" s="172">
        <f>'将来負担比率（分子）の構造'!L$42</f>
        <v>168</v>
      </c>
      <c r="L65" s="172"/>
      <c r="M65" s="172"/>
      <c r="N65" s="172">
        <f>'将来負担比率（分子）の構造'!M$42</f>
        <v>150</v>
      </c>
      <c r="O65" s="172"/>
      <c r="P65" s="172"/>
    </row>
    <row r="66" spans="1:16" x14ac:dyDescent="0.15">
      <c r="A66" s="172" t="s">
        <v>31</v>
      </c>
      <c r="B66" s="172">
        <f>'将来負担比率（分子）の構造'!I$41</f>
        <v>2487</v>
      </c>
      <c r="C66" s="172"/>
      <c r="D66" s="172"/>
      <c r="E66" s="172">
        <f>'将来負担比率（分子）の構造'!J$41</f>
        <v>3081</v>
      </c>
      <c r="F66" s="172"/>
      <c r="G66" s="172"/>
      <c r="H66" s="172">
        <f>'将来負担比率（分子）の構造'!K$41</f>
        <v>3363</v>
      </c>
      <c r="I66" s="172"/>
      <c r="J66" s="172"/>
      <c r="K66" s="172">
        <f>'将来負担比率（分子）の構造'!L$41</f>
        <v>3306</v>
      </c>
      <c r="L66" s="172"/>
      <c r="M66" s="172"/>
      <c r="N66" s="172">
        <f>'将来負担比率（分子）の構造'!M$41</f>
        <v>3509</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429</v>
      </c>
      <c r="C72" s="176">
        <f>基金残高に係る経年分析!G55</f>
        <v>448</v>
      </c>
      <c r="D72" s="176">
        <f>基金残高に係る経年分析!H55</f>
        <v>489</v>
      </c>
    </row>
    <row r="73" spans="1:16" x14ac:dyDescent="0.15">
      <c r="A73" s="175" t="s">
        <v>78</v>
      </c>
      <c r="B73" s="176">
        <f>基金残高に係る経年分析!F56</f>
        <v>275</v>
      </c>
      <c r="C73" s="176">
        <f>基金残高に係る経年分析!G56</f>
        <v>275</v>
      </c>
      <c r="D73" s="176">
        <f>基金残高に係る経年分析!H56</f>
        <v>334</v>
      </c>
    </row>
    <row r="74" spans="1:16" x14ac:dyDescent="0.15">
      <c r="A74" s="175" t="s">
        <v>79</v>
      </c>
      <c r="B74" s="176">
        <f>基金残高に係る経年分析!F57</f>
        <v>1532</v>
      </c>
      <c r="C74" s="176">
        <f>基金残高に係る経年分析!G57</f>
        <v>1726</v>
      </c>
      <c r="D74" s="176">
        <f>基金残高に係る経年分析!H57</f>
        <v>2139</v>
      </c>
    </row>
  </sheetData>
  <sheetProtection algorithmName="SHA-512" hashValue="bQX0phm0LaZKDKR/jYRxFk4Y8m9TBZuZtVQL7QGE5aWfo9TkYYbomduKA/szzuO53Z/7dCOefEVX+brC5yAklQ==" saltValue="DisXl5ZX7iF6a1MT9Bwfr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212</v>
      </c>
      <c r="DI1" s="782"/>
      <c r="DJ1" s="782"/>
      <c r="DK1" s="782"/>
      <c r="DL1" s="782"/>
      <c r="DM1" s="782"/>
      <c r="DN1" s="783"/>
      <c r="DO1" s="212"/>
      <c r="DP1" s="781" t="s">
        <v>213</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x14ac:dyDescent="0.15">
      <c r="B2" s="213" t="s">
        <v>214</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723" t="s">
        <v>215</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216</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217</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x14ac:dyDescent="0.15">
      <c r="B4" s="723" t="s">
        <v>1</v>
      </c>
      <c r="C4" s="724"/>
      <c r="D4" s="724"/>
      <c r="E4" s="724"/>
      <c r="F4" s="724"/>
      <c r="G4" s="724"/>
      <c r="H4" s="724"/>
      <c r="I4" s="724"/>
      <c r="J4" s="724"/>
      <c r="K4" s="724"/>
      <c r="L4" s="724"/>
      <c r="M4" s="724"/>
      <c r="N4" s="724"/>
      <c r="O4" s="724"/>
      <c r="P4" s="724"/>
      <c r="Q4" s="725"/>
      <c r="R4" s="723" t="s">
        <v>218</v>
      </c>
      <c r="S4" s="724"/>
      <c r="T4" s="724"/>
      <c r="U4" s="724"/>
      <c r="V4" s="724"/>
      <c r="W4" s="724"/>
      <c r="X4" s="724"/>
      <c r="Y4" s="725"/>
      <c r="Z4" s="723" t="s">
        <v>219</v>
      </c>
      <c r="AA4" s="724"/>
      <c r="AB4" s="724"/>
      <c r="AC4" s="725"/>
      <c r="AD4" s="723" t="s">
        <v>220</v>
      </c>
      <c r="AE4" s="724"/>
      <c r="AF4" s="724"/>
      <c r="AG4" s="724"/>
      <c r="AH4" s="724"/>
      <c r="AI4" s="724"/>
      <c r="AJ4" s="724"/>
      <c r="AK4" s="725"/>
      <c r="AL4" s="723" t="s">
        <v>219</v>
      </c>
      <c r="AM4" s="724"/>
      <c r="AN4" s="724"/>
      <c r="AO4" s="725"/>
      <c r="AP4" s="784" t="s">
        <v>221</v>
      </c>
      <c r="AQ4" s="784"/>
      <c r="AR4" s="784"/>
      <c r="AS4" s="784"/>
      <c r="AT4" s="784"/>
      <c r="AU4" s="784"/>
      <c r="AV4" s="784"/>
      <c r="AW4" s="784"/>
      <c r="AX4" s="784"/>
      <c r="AY4" s="784"/>
      <c r="AZ4" s="784"/>
      <c r="BA4" s="784"/>
      <c r="BB4" s="784"/>
      <c r="BC4" s="784"/>
      <c r="BD4" s="784"/>
      <c r="BE4" s="784"/>
      <c r="BF4" s="784"/>
      <c r="BG4" s="784" t="s">
        <v>222</v>
      </c>
      <c r="BH4" s="784"/>
      <c r="BI4" s="784"/>
      <c r="BJ4" s="784"/>
      <c r="BK4" s="784"/>
      <c r="BL4" s="784"/>
      <c r="BM4" s="784"/>
      <c r="BN4" s="784"/>
      <c r="BO4" s="784" t="s">
        <v>219</v>
      </c>
      <c r="BP4" s="784"/>
      <c r="BQ4" s="784"/>
      <c r="BR4" s="784"/>
      <c r="BS4" s="784" t="s">
        <v>223</v>
      </c>
      <c r="BT4" s="784"/>
      <c r="BU4" s="784"/>
      <c r="BV4" s="784"/>
      <c r="BW4" s="784"/>
      <c r="BX4" s="784"/>
      <c r="BY4" s="784"/>
      <c r="BZ4" s="784"/>
      <c r="CA4" s="784"/>
      <c r="CB4" s="784"/>
      <c r="CD4" s="766" t="s">
        <v>224</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362" customFormat="1" ht="11.25" customHeight="1" x14ac:dyDescent="0.15">
      <c r="B5" s="730" t="s">
        <v>225</v>
      </c>
      <c r="C5" s="731"/>
      <c r="D5" s="731"/>
      <c r="E5" s="731"/>
      <c r="F5" s="731"/>
      <c r="G5" s="731"/>
      <c r="H5" s="731"/>
      <c r="I5" s="731"/>
      <c r="J5" s="731"/>
      <c r="K5" s="731"/>
      <c r="L5" s="731"/>
      <c r="M5" s="731"/>
      <c r="N5" s="731"/>
      <c r="O5" s="731"/>
      <c r="P5" s="731"/>
      <c r="Q5" s="732"/>
      <c r="R5" s="717">
        <v>343475</v>
      </c>
      <c r="S5" s="718"/>
      <c r="T5" s="718"/>
      <c r="U5" s="718"/>
      <c r="V5" s="718"/>
      <c r="W5" s="718"/>
      <c r="X5" s="718"/>
      <c r="Y5" s="761"/>
      <c r="Z5" s="779">
        <v>7.2</v>
      </c>
      <c r="AA5" s="779"/>
      <c r="AB5" s="779"/>
      <c r="AC5" s="779"/>
      <c r="AD5" s="780">
        <v>343475</v>
      </c>
      <c r="AE5" s="780"/>
      <c r="AF5" s="780"/>
      <c r="AG5" s="780"/>
      <c r="AH5" s="780"/>
      <c r="AI5" s="780"/>
      <c r="AJ5" s="780"/>
      <c r="AK5" s="780"/>
      <c r="AL5" s="762">
        <v>18.399999999999999</v>
      </c>
      <c r="AM5" s="735"/>
      <c r="AN5" s="735"/>
      <c r="AO5" s="763"/>
      <c r="AP5" s="730" t="s">
        <v>226</v>
      </c>
      <c r="AQ5" s="731"/>
      <c r="AR5" s="731"/>
      <c r="AS5" s="731"/>
      <c r="AT5" s="731"/>
      <c r="AU5" s="731"/>
      <c r="AV5" s="731"/>
      <c r="AW5" s="731"/>
      <c r="AX5" s="731"/>
      <c r="AY5" s="731"/>
      <c r="AZ5" s="731"/>
      <c r="BA5" s="731"/>
      <c r="BB5" s="731"/>
      <c r="BC5" s="731"/>
      <c r="BD5" s="731"/>
      <c r="BE5" s="731"/>
      <c r="BF5" s="732"/>
      <c r="BG5" s="664">
        <v>341825</v>
      </c>
      <c r="BH5" s="665"/>
      <c r="BI5" s="665"/>
      <c r="BJ5" s="665"/>
      <c r="BK5" s="665"/>
      <c r="BL5" s="665"/>
      <c r="BM5" s="665"/>
      <c r="BN5" s="666"/>
      <c r="BO5" s="691">
        <v>99.5</v>
      </c>
      <c r="BP5" s="691"/>
      <c r="BQ5" s="691"/>
      <c r="BR5" s="691"/>
      <c r="BS5" s="692" t="s">
        <v>127</v>
      </c>
      <c r="BT5" s="692"/>
      <c r="BU5" s="692"/>
      <c r="BV5" s="692"/>
      <c r="BW5" s="692"/>
      <c r="BX5" s="692"/>
      <c r="BY5" s="692"/>
      <c r="BZ5" s="692"/>
      <c r="CA5" s="692"/>
      <c r="CB5" s="750"/>
      <c r="CD5" s="766" t="s">
        <v>221</v>
      </c>
      <c r="CE5" s="767"/>
      <c r="CF5" s="767"/>
      <c r="CG5" s="767"/>
      <c r="CH5" s="767"/>
      <c r="CI5" s="767"/>
      <c r="CJ5" s="767"/>
      <c r="CK5" s="767"/>
      <c r="CL5" s="767"/>
      <c r="CM5" s="767"/>
      <c r="CN5" s="767"/>
      <c r="CO5" s="767"/>
      <c r="CP5" s="767"/>
      <c r="CQ5" s="768"/>
      <c r="CR5" s="766" t="s">
        <v>227</v>
      </c>
      <c r="CS5" s="767"/>
      <c r="CT5" s="767"/>
      <c r="CU5" s="767"/>
      <c r="CV5" s="767"/>
      <c r="CW5" s="767"/>
      <c r="CX5" s="767"/>
      <c r="CY5" s="768"/>
      <c r="CZ5" s="766" t="s">
        <v>219</v>
      </c>
      <c r="DA5" s="767"/>
      <c r="DB5" s="767"/>
      <c r="DC5" s="768"/>
      <c r="DD5" s="766" t="s">
        <v>228</v>
      </c>
      <c r="DE5" s="767"/>
      <c r="DF5" s="767"/>
      <c r="DG5" s="767"/>
      <c r="DH5" s="767"/>
      <c r="DI5" s="767"/>
      <c r="DJ5" s="767"/>
      <c r="DK5" s="767"/>
      <c r="DL5" s="767"/>
      <c r="DM5" s="767"/>
      <c r="DN5" s="767"/>
      <c r="DO5" s="767"/>
      <c r="DP5" s="768"/>
      <c r="DQ5" s="766" t="s">
        <v>229</v>
      </c>
      <c r="DR5" s="767"/>
      <c r="DS5" s="767"/>
      <c r="DT5" s="767"/>
      <c r="DU5" s="767"/>
      <c r="DV5" s="767"/>
      <c r="DW5" s="767"/>
      <c r="DX5" s="767"/>
      <c r="DY5" s="767"/>
      <c r="DZ5" s="767"/>
      <c r="EA5" s="767"/>
      <c r="EB5" s="767"/>
      <c r="EC5" s="768"/>
    </row>
    <row r="6" spans="2:143" ht="11.25" customHeight="1" x14ac:dyDescent="0.15">
      <c r="B6" s="661" t="s">
        <v>230</v>
      </c>
      <c r="C6" s="662"/>
      <c r="D6" s="662"/>
      <c r="E6" s="662"/>
      <c r="F6" s="662"/>
      <c r="G6" s="662"/>
      <c r="H6" s="662"/>
      <c r="I6" s="662"/>
      <c r="J6" s="662"/>
      <c r="K6" s="662"/>
      <c r="L6" s="662"/>
      <c r="M6" s="662"/>
      <c r="N6" s="662"/>
      <c r="O6" s="662"/>
      <c r="P6" s="662"/>
      <c r="Q6" s="663"/>
      <c r="R6" s="664">
        <v>22314</v>
      </c>
      <c r="S6" s="665"/>
      <c r="T6" s="665"/>
      <c r="U6" s="665"/>
      <c r="V6" s="665"/>
      <c r="W6" s="665"/>
      <c r="X6" s="665"/>
      <c r="Y6" s="666"/>
      <c r="Z6" s="691">
        <v>0.5</v>
      </c>
      <c r="AA6" s="691"/>
      <c r="AB6" s="691"/>
      <c r="AC6" s="691"/>
      <c r="AD6" s="692">
        <v>22314</v>
      </c>
      <c r="AE6" s="692"/>
      <c r="AF6" s="692"/>
      <c r="AG6" s="692"/>
      <c r="AH6" s="692"/>
      <c r="AI6" s="692"/>
      <c r="AJ6" s="692"/>
      <c r="AK6" s="692"/>
      <c r="AL6" s="667">
        <v>1.2</v>
      </c>
      <c r="AM6" s="668"/>
      <c r="AN6" s="668"/>
      <c r="AO6" s="693"/>
      <c r="AP6" s="661" t="s">
        <v>231</v>
      </c>
      <c r="AQ6" s="662"/>
      <c r="AR6" s="662"/>
      <c r="AS6" s="662"/>
      <c r="AT6" s="662"/>
      <c r="AU6" s="662"/>
      <c r="AV6" s="662"/>
      <c r="AW6" s="662"/>
      <c r="AX6" s="662"/>
      <c r="AY6" s="662"/>
      <c r="AZ6" s="662"/>
      <c r="BA6" s="662"/>
      <c r="BB6" s="662"/>
      <c r="BC6" s="662"/>
      <c r="BD6" s="662"/>
      <c r="BE6" s="662"/>
      <c r="BF6" s="663"/>
      <c r="BG6" s="664">
        <v>341825</v>
      </c>
      <c r="BH6" s="665"/>
      <c r="BI6" s="665"/>
      <c r="BJ6" s="665"/>
      <c r="BK6" s="665"/>
      <c r="BL6" s="665"/>
      <c r="BM6" s="665"/>
      <c r="BN6" s="666"/>
      <c r="BO6" s="691">
        <v>99.5</v>
      </c>
      <c r="BP6" s="691"/>
      <c r="BQ6" s="691"/>
      <c r="BR6" s="691"/>
      <c r="BS6" s="692" t="s">
        <v>127</v>
      </c>
      <c r="BT6" s="692"/>
      <c r="BU6" s="692"/>
      <c r="BV6" s="692"/>
      <c r="BW6" s="692"/>
      <c r="BX6" s="692"/>
      <c r="BY6" s="692"/>
      <c r="BZ6" s="692"/>
      <c r="CA6" s="692"/>
      <c r="CB6" s="750"/>
      <c r="CD6" s="720" t="s">
        <v>232</v>
      </c>
      <c r="CE6" s="721"/>
      <c r="CF6" s="721"/>
      <c r="CG6" s="721"/>
      <c r="CH6" s="721"/>
      <c r="CI6" s="721"/>
      <c r="CJ6" s="721"/>
      <c r="CK6" s="721"/>
      <c r="CL6" s="721"/>
      <c r="CM6" s="721"/>
      <c r="CN6" s="721"/>
      <c r="CO6" s="721"/>
      <c r="CP6" s="721"/>
      <c r="CQ6" s="722"/>
      <c r="CR6" s="664">
        <v>41036</v>
      </c>
      <c r="CS6" s="665"/>
      <c r="CT6" s="665"/>
      <c r="CU6" s="665"/>
      <c r="CV6" s="665"/>
      <c r="CW6" s="665"/>
      <c r="CX6" s="665"/>
      <c r="CY6" s="666"/>
      <c r="CZ6" s="762">
        <v>0.9</v>
      </c>
      <c r="DA6" s="735"/>
      <c r="DB6" s="735"/>
      <c r="DC6" s="765"/>
      <c r="DD6" s="670" t="s">
        <v>127</v>
      </c>
      <c r="DE6" s="665"/>
      <c r="DF6" s="665"/>
      <c r="DG6" s="665"/>
      <c r="DH6" s="665"/>
      <c r="DI6" s="665"/>
      <c r="DJ6" s="665"/>
      <c r="DK6" s="665"/>
      <c r="DL6" s="665"/>
      <c r="DM6" s="665"/>
      <c r="DN6" s="665"/>
      <c r="DO6" s="665"/>
      <c r="DP6" s="666"/>
      <c r="DQ6" s="670">
        <v>41036</v>
      </c>
      <c r="DR6" s="665"/>
      <c r="DS6" s="665"/>
      <c r="DT6" s="665"/>
      <c r="DU6" s="665"/>
      <c r="DV6" s="665"/>
      <c r="DW6" s="665"/>
      <c r="DX6" s="665"/>
      <c r="DY6" s="665"/>
      <c r="DZ6" s="665"/>
      <c r="EA6" s="665"/>
      <c r="EB6" s="665"/>
      <c r="EC6" s="705"/>
    </row>
    <row r="7" spans="2:143" ht="11.25" customHeight="1" x14ac:dyDescent="0.15">
      <c r="B7" s="661" t="s">
        <v>233</v>
      </c>
      <c r="C7" s="662"/>
      <c r="D7" s="662"/>
      <c r="E7" s="662"/>
      <c r="F7" s="662"/>
      <c r="G7" s="662"/>
      <c r="H7" s="662"/>
      <c r="I7" s="662"/>
      <c r="J7" s="662"/>
      <c r="K7" s="662"/>
      <c r="L7" s="662"/>
      <c r="M7" s="662"/>
      <c r="N7" s="662"/>
      <c r="O7" s="662"/>
      <c r="P7" s="662"/>
      <c r="Q7" s="663"/>
      <c r="R7" s="664">
        <v>444</v>
      </c>
      <c r="S7" s="665"/>
      <c r="T7" s="665"/>
      <c r="U7" s="665"/>
      <c r="V7" s="665"/>
      <c r="W7" s="665"/>
      <c r="X7" s="665"/>
      <c r="Y7" s="666"/>
      <c r="Z7" s="691">
        <v>0</v>
      </c>
      <c r="AA7" s="691"/>
      <c r="AB7" s="691"/>
      <c r="AC7" s="691"/>
      <c r="AD7" s="692">
        <v>444</v>
      </c>
      <c r="AE7" s="692"/>
      <c r="AF7" s="692"/>
      <c r="AG7" s="692"/>
      <c r="AH7" s="692"/>
      <c r="AI7" s="692"/>
      <c r="AJ7" s="692"/>
      <c r="AK7" s="692"/>
      <c r="AL7" s="667">
        <v>0</v>
      </c>
      <c r="AM7" s="668"/>
      <c r="AN7" s="668"/>
      <c r="AO7" s="693"/>
      <c r="AP7" s="661" t="s">
        <v>234</v>
      </c>
      <c r="AQ7" s="662"/>
      <c r="AR7" s="662"/>
      <c r="AS7" s="662"/>
      <c r="AT7" s="662"/>
      <c r="AU7" s="662"/>
      <c r="AV7" s="662"/>
      <c r="AW7" s="662"/>
      <c r="AX7" s="662"/>
      <c r="AY7" s="662"/>
      <c r="AZ7" s="662"/>
      <c r="BA7" s="662"/>
      <c r="BB7" s="662"/>
      <c r="BC7" s="662"/>
      <c r="BD7" s="662"/>
      <c r="BE7" s="662"/>
      <c r="BF7" s="663"/>
      <c r="BG7" s="664">
        <v>158302</v>
      </c>
      <c r="BH7" s="665"/>
      <c r="BI7" s="665"/>
      <c r="BJ7" s="665"/>
      <c r="BK7" s="665"/>
      <c r="BL7" s="665"/>
      <c r="BM7" s="665"/>
      <c r="BN7" s="666"/>
      <c r="BO7" s="691">
        <v>46.1</v>
      </c>
      <c r="BP7" s="691"/>
      <c r="BQ7" s="691"/>
      <c r="BR7" s="691"/>
      <c r="BS7" s="692" t="s">
        <v>127</v>
      </c>
      <c r="BT7" s="692"/>
      <c r="BU7" s="692"/>
      <c r="BV7" s="692"/>
      <c r="BW7" s="692"/>
      <c r="BX7" s="692"/>
      <c r="BY7" s="692"/>
      <c r="BZ7" s="692"/>
      <c r="CA7" s="692"/>
      <c r="CB7" s="750"/>
      <c r="CD7" s="706" t="s">
        <v>235</v>
      </c>
      <c r="CE7" s="703"/>
      <c r="CF7" s="703"/>
      <c r="CG7" s="703"/>
      <c r="CH7" s="703"/>
      <c r="CI7" s="703"/>
      <c r="CJ7" s="703"/>
      <c r="CK7" s="703"/>
      <c r="CL7" s="703"/>
      <c r="CM7" s="703"/>
      <c r="CN7" s="703"/>
      <c r="CO7" s="703"/>
      <c r="CP7" s="703"/>
      <c r="CQ7" s="704"/>
      <c r="CR7" s="664">
        <v>1092055</v>
      </c>
      <c r="CS7" s="665"/>
      <c r="CT7" s="665"/>
      <c r="CU7" s="665"/>
      <c r="CV7" s="665"/>
      <c r="CW7" s="665"/>
      <c r="CX7" s="665"/>
      <c r="CY7" s="666"/>
      <c r="CZ7" s="691">
        <v>24</v>
      </c>
      <c r="DA7" s="691"/>
      <c r="DB7" s="691"/>
      <c r="DC7" s="691"/>
      <c r="DD7" s="670">
        <v>35304</v>
      </c>
      <c r="DE7" s="665"/>
      <c r="DF7" s="665"/>
      <c r="DG7" s="665"/>
      <c r="DH7" s="665"/>
      <c r="DI7" s="665"/>
      <c r="DJ7" s="665"/>
      <c r="DK7" s="665"/>
      <c r="DL7" s="665"/>
      <c r="DM7" s="665"/>
      <c r="DN7" s="665"/>
      <c r="DO7" s="665"/>
      <c r="DP7" s="666"/>
      <c r="DQ7" s="670">
        <v>908104</v>
      </c>
      <c r="DR7" s="665"/>
      <c r="DS7" s="665"/>
      <c r="DT7" s="665"/>
      <c r="DU7" s="665"/>
      <c r="DV7" s="665"/>
      <c r="DW7" s="665"/>
      <c r="DX7" s="665"/>
      <c r="DY7" s="665"/>
      <c r="DZ7" s="665"/>
      <c r="EA7" s="665"/>
      <c r="EB7" s="665"/>
      <c r="EC7" s="705"/>
    </row>
    <row r="8" spans="2:143" ht="11.25" customHeight="1" x14ac:dyDescent="0.15">
      <c r="B8" s="661" t="s">
        <v>236</v>
      </c>
      <c r="C8" s="662"/>
      <c r="D8" s="662"/>
      <c r="E8" s="662"/>
      <c r="F8" s="662"/>
      <c r="G8" s="662"/>
      <c r="H8" s="662"/>
      <c r="I8" s="662"/>
      <c r="J8" s="662"/>
      <c r="K8" s="662"/>
      <c r="L8" s="662"/>
      <c r="M8" s="662"/>
      <c r="N8" s="662"/>
      <c r="O8" s="662"/>
      <c r="P8" s="662"/>
      <c r="Q8" s="663"/>
      <c r="R8" s="664">
        <v>3169</v>
      </c>
      <c r="S8" s="665"/>
      <c r="T8" s="665"/>
      <c r="U8" s="665"/>
      <c r="V8" s="665"/>
      <c r="W8" s="665"/>
      <c r="X8" s="665"/>
      <c r="Y8" s="666"/>
      <c r="Z8" s="691">
        <v>0.1</v>
      </c>
      <c r="AA8" s="691"/>
      <c r="AB8" s="691"/>
      <c r="AC8" s="691"/>
      <c r="AD8" s="692">
        <v>3169</v>
      </c>
      <c r="AE8" s="692"/>
      <c r="AF8" s="692"/>
      <c r="AG8" s="692"/>
      <c r="AH8" s="692"/>
      <c r="AI8" s="692"/>
      <c r="AJ8" s="692"/>
      <c r="AK8" s="692"/>
      <c r="AL8" s="667">
        <v>0.2</v>
      </c>
      <c r="AM8" s="668"/>
      <c r="AN8" s="668"/>
      <c r="AO8" s="693"/>
      <c r="AP8" s="661" t="s">
        <v>237</v>
      </c>
      <c r="AQ8" s="662"/>
      <c r="AR8" s="662"/>
      <c r="AS8" s="662"/>
      <c r="AT8" s="662"/>
      <c r="AU8" s="662"/>
      <c r="AV8" s="662"/>
      <c r="AW8" s="662"/>
      <c r="AX8" s="662"/>
      <c r="AY8" s="662"/>
      <c r="AZ8" s="662"/>
      <c r="BA8" s="662"/>
      <c r="BB8" s="662"/>
      <c r="BC8" s="662"/>
      <c r="BD8" s="662"/>
      <c r="BE8" s="662"/>
      <c r="BF8" s="663"/>
      <c r="BG8" s="664">
        <v>4432</v>
      </c>
      <c r="BH8" s="665"/>
      <c r="BI8" s="665"/>
      <c r="BJ8" s="665"/>
      <c r="BK8" s="665"/>
      <c r="BL8" s="665"/>
      <c r="BM8" s="665"/>
      <c r="BN8" s="666"/>
      <c r="BO8" s="691">
        <v>1.3</v>
      </c>
      <c r="BP8" s="691"/>
      <c r="BQ8" s="691"/>
      <c r="BR8" s="691"/>
      <c r="BS8" s="692" t="s">
        <v>127</v>
      </c>
      <c r="BT8" s="692"/>
      <c r="BU8" s="692"/>
      <c r="BV8" s="692"/>
      <c r="BW8" s="692"/>
      <c r="BX8" s="692"/>
      <c r="BY8" s="692"/>
      <c r="BZ8" s="692"/>
      <c r="CA8" s="692"/>
      <c r="CB8" s="750"/>
      <c r="CD8" s="706" t="s">
        <v>238</v>
      </c>
      <c r="CE8" s="703"/>
      <c r="CF8" s="703"/>
      <c r="CG8" s="703"/>
      <c r="CH8" s="703"/>
      <c r="CI8" s="703"/>
      <c r="CJ8" s="703"/>
      <c r="CK8" s="703"/>
      <c r="CL8" s="703"/>
      <c r="CM8" s="703"/>
      <c r="CN8" s="703"/>
      <c r="CO8" s="703"/>
      <c r="CP8" s="703"/>
      <c r="CQ8" s="704"/>
      <c r="CR8" s="664">
        <v>527609</v>
      </c>
      <c r="CS8" s="665"/>
      <c r="CT8" s="665"/>
      <c r="CU8" s="665"/>
      <c r="CV8" s="665"/>
      <c r="CW8" s="665"/>
      <c r="CX8" s="665"/>
      <c r="CY8" s="666"/>
      <c r="CZ8" s="691">
        <v>11.6</v>
      </c>
      <c r="DA8" s="691"/>
      <c r="DB8" s="691"/>
      <c r="DC8" s="691"/>
      <c r="DD8" s="670">
        <v>7357</v>
      </c>
      <c r="DE8" s="665"/>
      <c r="DF8" s="665"/>
      <c r="DG8" s="665"/>
      <c r="DH8" s="665"/>
      <c r="DI8" s="665"/>
      <c r="DJ8" s="665"/>
      <c r="DK8" s="665"/>
      <c r="DL8" s="665"/>
      <c r="DM8" s="665"/>
      <c r="DN8" s="665"/>
      <c r="DO8" s="665"/>
      <c r="DP8" s="666"/>
      <c r="DQ8" s="670">
        <v>160759</v>
      </c>
      <c r="DR8" s="665"/>
      <c r="DS8" s="665"/>
      <c r="DT8" s="665"/>
      <c r="DU8" s="665"/>
      <c r="DV8" s="665"/>
      <c r="DW8" s="665"/>
      <c r="DX8" s="665"/>
      <c r="DY8" s="665"/>
      <c r="DZ8" s="665"/>
      <c r="EA8" s="665"/>
      <c r="EB8" s="665"/>
      <c r="EC8" s="705"/>
    </row>
    <row r="9" spans="2:143" ht="11.25" customHeight="1" x14ac:dyDescent="0.15">
      <c r="B9" s="661" t="s">
        <v>239</v>
      </c>
      <c r="C9" s="662"/>
      <c r="D9" s="662"/>
      <c r="E9" s="662"/>
      <c r="F9" s="662"/>
      <c r="G9" s="662"/>
      <c r="H9" s="662"/>
      <c r="I9" s="662"/>
      <c r="J9" s="662"/>
      <c r="K9" s="662"/>
      <c r="L9" s="662"/>
      <c r="M9" s="662"/>
      <c r="N9" s="662"/>
      <c r="O9" s="662"/>
      <c r="P9" s="662"/>
      <c r="Q9" s="663"/>
      <c r="R9" s="664">
        <v>3852</v>
      </c>
      <c r="S9" s="665"/>
      <c r="T9" s="665"/>
      <c r="U9" s="665"/>
      <c r="V9" s="665"/>
      <c r="W9" s="665"/>
      <c r="X9" s="665"/>
      <c r="Y9" s="666"/>
      <c r="Z9" s="691">
        <v>0.1</v>
      </c>
      <c r="AA9" s="691"/>
      <c r="AB9" s="691"/>
      <c r="AC9" s="691"/>
      <c r="AD9" s="692">
        <v>3852</v>
      </c>
      <c r="AE9" s="692"/>
      <c r="AF9" s="692"/>
      <c r="AG9" s="692"/>
      <c r="AH9" s="692"/>
      <c r="AI9" s="692"/>
      <c r="AJ9" s="692"/>
      <c r="AK9" s="692"/>
      <c r="AL9" s="667">
        <v>0.2</v>
      </c>
      <c r="AM9" s="668"/>
      <c r="AN9" s="668"/>
      <c r="AO9" s="693"/>
      <c r="AP9" s="661" t="s">
        <v>240</v>
      </c>
      <c r="AQ9" s="662"/>
      <c r="AR9" s="662"/>
      <c r="AS9" s="662"/>
      <c r="AT9" s="662"/>
      <c r="AU9" s="662"/>
      <c r="AV9" s="662"/>
      <c r="AW9" s="662"/>
      <c r="AX9" s="662"/>
      <c r="AY9" s="662"/>
      <c r="AZ9" s="662"/>
      <c r="BA9" s="662"/>
      <c r="BB9" s="662"/>
      <c r="BC9" s="662"/>
      <c r="BD9" s="662"/>
      <c r="BE9" s="662"/>
      <c r="BF9" s="663"/>
      <c r="BG9" s="664">
        <v>144369</v>
      </c>
      <c r="BH9" s="665"/>
      <c r="BI9" s="665"/>
      <c r="BJ9" s="665"/>
      <c r="BK9" s="665"/>
      <c r="BL9" s="665"/>
      <c r="BM9" s="665"/>
      <c r="BN9" s="666"/>
      <c r="BO9" s="691">
        <v>42</v>
      </c>
      <c r="BP9" s="691"/>
      <c r="BQ9" s="691"/>
      <c r="BR9" s="691"/>
      <c r="BS9" s="692" t="s">
        <v>127</v>
      </c>
      <c r="BT9" s="692"/>
      <c r="BU9" s="692"/>
      <c r="BV9" s="692"/>
      <c r="BW9" s="692"/>
      <c r="BX9" s="692"/>
      <c r="BY9" s="692"/>
      <c r="BZ9" s="692"/>
      <c r="CA9" s="692"/>
      <c r="CB9" s="750"/>
      <c r="CD9" s="706" t="s">
        <v>241</v>
      </c>
      <c r="CE9" s="703"/>
      <c r="CF9" s="703"/>
      <c r="CG9" s="703"/>
      <c r="CH9" s="703"/>
      <c r="CI9" s="703"/>
      <c r="CJ9" s="703"/>
      <c r="CK9" s="703"/>
      <c r="CL9" s="703"/>
      <c r="CM9" s="703"/>
      <c r="CN9" s="703"/>
      <c r="CO9" s="703"/>
      <c r="CP9" s="703"/>
      <c r="CQ9" s="704"/>
      <c r="CR9" s="664">
        <v>662944</v>
      </c>
      <c r="CS9" s="665"/>
      <c r="CT9" s="665"/>
      <c r="CU9" s="665"/>
      <c r="CV9" s="665"/>
      <c r="CW9" s="665"/>
      <c r="CX9" s="665"/>
      <c r="CY9" s="666"/>
      <c r="CZ9" s="691">
        <v>14.6</v>
      </c>
      <c r="DA9" s="691"/>
      <c r="DB9" s="691"/>
      <c r="DC9" s="691"/>
      <c r="DD9" s="670">
        <v>123533</v>
      </c>
      <c r="DE9" s="665"/>
      <c r="DF9" s="665"/>
      <c r="DG9" s="665"/>
      <c r="DH9" s="665"/>
      <c r="DI9" s="665"/>
      <c r="DJ9" s="665"/>
      <c r="DK9" s="665"/>
      <c r="DL9" s="665"/>
      <c r="DM9" s="665"/>
      <c r="DN9" s="665"/>
      <c r="DO9" s="665"/>
      <c r="DP9" s="666"/>
      <c r="DQ9" s="670">
        <v>279486</v>
      </c>
      <c r="DR9" s="665"/>
      <c r="DS9" s="665"/>
      <c r="DT9" s="665"/>
      <c r="DU9" s="665"/>
      <c r="DV9" s="665"/>
      <c r="DW9" s="665"/>
      <c r="DX9" s="665"/>
      <c r="DY9" s="665"/>
      <c r="DZ9" s="665"/>
      <c r="EA9" s="665"/>
      <c r="EB9" s="665"/>
      <c r="EC9" s="705"/>
    </row>
    <row r="10" spans="2:143" ht="11.25" customHeight="1" x14ac:dyDescent="0.15">
      <c r="B10" s="661" t="s">
        <v>242</v>
      </c>
      <c r="C10" s="662"/>
      <c r="D10" s="662"/>
      <c r="E10" s="662"/>
      <c r="F10" s="662"/>
      <c r="G10" s="662"/>
      <c r="H10" s="662"/>
      <c r="I10" s="662"/>
      <c r="J10" s="662"/>
      <c r="K10" s="662"/>
      <c r="L10" s="662"/>
      <c r="M10" s="662"/>
      <c r="N10" s="662"/>
      <c r="O10" s="662"/>
      <c r="P10" s="662"/>
      <c r="Q10" s="663"/>
      <c r="R10" s="664" t="s">
        <v>127</v>
      </c>
      <c r="S10" s="665"/>
      <c r="T10" s="665"/>
      <c r="U10" s="665"/>
      <c r="V10" s="665"/>
      <c r="W10" s="665"/>
      <c r="X10" s="665"/>
      <c r="Y10" s="666"/>
      <c r="Z10" s="691" t="s">
        <v>127</v>
      </c>
      <c r="AA10" s="691"/>
      <c r="AB10" s="691"/>
      <c r="AC10" s="691"/>
      <c r="AD10" s="692" t="s">
        <v>127</v>
      </c>
      <c r="AE10" s="692"/>
      <c r="AF10" s="692"/>
      <c r="AG10" s="692"/>
      <c r="AH10" s="692"/>
      <c r="AI10" s="692"/>
      <c r="AJ10" s="692"/>
      <c r="AK10" s="692"/>
      <c r="AL10" s="667" t="s">
        <v>127</v>
      </c>
      <c r="AM10" s="668"/>
      <c r="AN10" s="668"/>
      <c r="AO10" s="693"/>
      <c r="AP10" s="661" t="s">
        <v>243</v>
      </c>
      <c r="AQ10" s="662"/>
      <c r="AR10" s="662"/>
      <c r="AS10" s="662"/>
      <c r="AT10" s="662"/>
      <c r="AU10" s="662"/>
      <c r="AV10" s="662"/>
      <c r="AW10" s="662"/>
      <c r="AX10" s="662"/>
      <c r="AY10" s="662"/>
      <c r="AZ10" s="662"/>
      <c r="BA10" s="662"/>
      <c r="BB10" s="662"/>
      <c r="BC10" s="662"/>
      <c r="BD10" s="662"/>
      <c r="BE10" s="662"/>
      <c r="BF10" s="663"/>
      <c r="BG10" s="664">
        <v>5931</v>
      </c>
      <c r="BH10" s="665"/>
      <c r="BI10" s="665"/>
      <c r="BJ10" s="665"/>
      <c r="BK10" s="665"/>
      <c r="BL10" s="665"/>
      <c r="BM10" s="665"/>
      <c r="BN10" s="666"/>
      <c r="BO10" s="691">
        <v>1.7</v>
      </c>
      <c r="BP10" s="691"/>
      <c r="BQ10" s="691"/>
      <c r="BR10" s="691"/>
      <c r="BS10" s="692" t="s">
        <v>127</v>
      </c>
      <c r="BT10" s="692"/>
      <c r="BU10" s="692"/>
      <c r="BV10" s="692"/>
      <c r="BW10" s="692"/>
      <c r="BX10" s="692"/>
      <c r="BY10" s="692"/>
      <c r="BZ10" s="692"/>
      <c r="CA10" s="692"/>
      <c r="CB10" s="750"/>
      <c r="CD10" s="706" t="s">
        <v>244</v>
      </c>
      <c r="CE10" s="703"/>
      <c r="CF10" s="703"/>
      <c r="CG10" s="703"/>
      <c r="CH10" s="703"/>
      <c r="CI10" s="703"/>
      <c r="CJ10" s="703"/>
      <c r="CK10" s="703"/>
      <c r="CL10" s="703"/>
      <c r="CM10" s="703"/>
      <c r="CN10" s="703"/>
      <c r="CO10" s="703"/>
      <c r="CP10" s="703"/>
      <c r="CQ10" s="704"/>
      <c r="CR10" s="664">
        <v>51678</v>
      </c>
      <c r="CS10" s="665"/>
      <c r="CT10" s="665"/>
      <c r="CU10" s="665"/>
      <c r="CV10" s="665"/>
      <c r="CW10" s="665"/>
      <c r="CX10" s="665"/>
      <c r="CY10" s="666"/>
      <c r="CZ10" s="691">
        <v>1.1000000000000001</v>
      </c>
      <c r="DA10" s="691"/>
      <c r="DB10" s="691"/>
      <c r="DC10" s="691"/>
      <c r="DD10" s="670" t="s">
        <v>127</v>
      </c>
      <c r="DE10" s="665"/>
      <c r="DF10" s="665"/>
      <c r="DG10" s="665"/>
      <c r="DH10" s="665"/>
      <c r="DI10" s="665"/>
      <c r="DJ10" s="665"/>
      <c r="DK10" s="665"/>
      <c r="DL10" s="665"/>
      <c r="DM10" s="665"/>
      <c r="DN10" s="665"/>
      <c r="DO10" s="665"/>
      <c r="DP10" s="666"/>
      <c r="DQ10" s="670">
        <v>30649</v>
      </c>
      <c r="DR10" s="665"/>
      <c r="DS10" s="665"/>
      <c r="DT10" s="665"/>
      <c r="DU10" s="665"/>
      <c r="DV10" s="665"/>
      <c r="DW10" s="665"/>
      <c r="DX10" s="665"/>
      <c r="DY10" s="665"/>
      <c r="DZ10" s="665"/>
      <c r="EA10" s="665"/>
      <c r="EB10" s="665"/>
      <c r="EC10" s="705"/>
    </row>
    <row r="11" spans="2:143" ht="11.25" customHeight="1" x14ac:dyDescent="0.15">
      <c r="B11" s="661" t="s">
        <v>245</v>
      </c>
      <c r="C11" s="662"/>
      <c r="D11" s="662"/>
      <c r="E11" s="662"/>
      <c r="F11" s="662"/>
      <c r="G11" s="662"/>
      <c r="H11" s="662"/>
      <c r="I11" s="662"/>
      <c r="J11" s="662"/>
      <c r="K11" s="662"/>
      <c r="L11" s="662"/>
      <c r="M11" s="662"/>
      <c r="N11" s="662"/>
      <c r="O11" s="662"/>
      <c r="P11" s="662"/>
      <c r="Q11" s="663"/>
      <c r="R11" s="664">
        <v>60284</v>
      </c>
      <c r="S11" s="665"/>
      <c r="T11" s="665"/>
      <c r="U11" s="665"/>
      <c r="V11" s="665"/>
      <c r="W11" s="665"/>
      <c r="X11" s="665"/>
      <c r="Y11" s="666"/>
      <c r="Z11" s="667">
        <v>1.3</v>
      </c>
      <c r="AA11" s="668"/>
      <c r="AB11" s="668"/>
      <c r="AC11" s="669"/>
      <c r="AD11" s="670">
        <v>60284</v>
      </c>
      <c r="AE11" s="665"/>
      <c r="AF11" s="665"/>
      <c r="AG11" s="665"/>
      <c r="AH11" s="665"/>
      <c r="AI11" s="665"/>
      <c r="AJ11" s="665"/>
      <c r="AK11" s="666"/>
      <c r="AL11" s="667">
        <v>3.2</v>
      </c>
      <c r="AM11" s="668"/>
      <c r="AN11" s="668"/>
      <c r="AO11" s="693"/>
      <c r="AP11" s="661" t="s">
        <v>246</v>
      </c>
      <c r="AQ11" s="662"/>
      <c r="AR11" s="662"/>
      <c r="AS11" s="662"/>
      <c r="AT11" s="662"/>
      <c r="AU11" s="662"/>
      <c r="AV11" s="662"/>
      <c r="AW11" s="662"/>
      <c r="AX11" s="662"/>
      <c r="AY11" s="662"/>
      <c r="AZ11" s="662"/>
      <c r="BA11" s="662"/>
      <c r="BB11" s="662"/>
      <c r="BC11" s="662"/>
      <c r="BD11" s="662"/>
      <c r="BE11" s="662"/>
      <c r="BF11" s="663"/>
      <c r="BG11" s="664">
        <v>3570</v>
      </c>
      <c r="BH11" s="665"/>
      <c r="BI11" s="665"/>
      <c r="BJ11" s="665"/>
      <c r="BK11" s="665"/>
      <c r="BL11" s="665"/>
      <c r="BM11" s="665"/>
      <c r="BN11" s="666"/>
      <c r="BO11" s="691">
        <v>1</v>
      </c>
      <c r="BP11" s="691"/>
      <c r="BQ11" s="691"/>
      <c r="BR11" s="691"/>
      <c r="BS11" s="692" t="s">
        <v>127</v>
      </c>
      <c r="BT11" s="692"/>
      <c r="BU11" s="692"/>
      <c r="BV11" s="692"/>
      <c r="BW11" s="692"/>
      <c r="BX11" s="692"/>
      <c r="BY11" s="692"/>
      <c r="BZ11" s="692"/>
      <c r="CA11" s="692"/>
      <c r="CB11" s="750"/>
      <c r="CD11" s="706" t="s">
        <v>247</v>
      </c>
      <c r="CE11" s="703"/>
      <c r="CF11" s="703"/>
      <c r="CG11" s="703"/>
      <c r="CH11" s="703"/>
      <c r="CI11" s="703"/>
      <c r="CJ11" s="703"/>
      <c r="CK11" s="703"/>
      <c r="CL11" s="703"/>
      <c r="CM11" s="703"/>
      <c r="CN11" s="703"/>
      <c r="CO11" s="703"/>
      <c r="CP11" s="703"/>
      <c r="CQ11" s="704"/>
      <c r="CR11" s="664">
        <v>296262</v>
      </c>
      <c r="CS11" s="665"/>
      <c r="CT11" s="665"/>
      <c r="CU11" s="665"/>
      <c r="CV11" s="665"/>
      <c r="CW11" s="665"/>
      <c r="CX11" s="665"/>
      <c r="CY11" s="666"/>
      <c r="CZ11" s="691">
        <v>6.5</v>
      </c>
      <c r="DA11" s="691"/>
      <c r="DB11" s="691"/>
      <c r="DC11" s="691"/>
      <c r="DD11" s="670">
        <v>229832</v>
      </c>
      <c r="DE11" s="665"/>
      <c r="DF11" s="665"/>
      <c r="DG11" s="665"/>
      <c r="DH11" s="665"/>
      <c r="DI11" s="665"/>
      <c r="DJ11" s="665"/>
      <c r="DK11" s="665"/>
      <c r="DL11" s="665"/>
      <c r="DM11" s="665"/>
      <c r="DN11" s="665"/>
      <c r="DO11" s="665"/>
      <c r="DP11" s="666"/>
      <c r="DQ11" s="670">
        <v>53587</v>
      </c>
      <c r="DR11" s="665"/>
      <c r="DS11" s="665"/>
      <c r="DT11" s="665"/>
      <c r="DU11" s="665"/>
      <c r="DV11" s="665"/>
      <c r="DW11" s="665"/>
      <c r="DX11" s="665"/>
      <c r="DY11" s="665"/>
      <c r="DZ11" s="665"/>
      <c r="EA11" s="665"/>
      <c r="EB11" s="665"/>
      <c r="EC11" s="705"/>
    </row>
    <row r="12" spans="2:143" ht="11.25" customHeight="1" x14ac:dyDescent="0.15">
      <c r="B12" s="661" t="s">
        <v>248</v>
      </c>
      <c r="C12" s="662"/>
      <c r="D12" s="662"/>
      <c r="E12" s="662"/>
      <c r="F12" s="662"/>
      <c r="G12" s="662"/>
      <c r="H12" s="662"/>
      <c r="I12" s="662"/>
      <c r="J12" s="662"/>
      <c r="K12" s="662"/>
      <c r="L12" s="662"/>
      <c r="M12" s="662"/>
      <c r="N12" s="662"/>
      <c r="O12" s="662"/>
      <c r="P12" s="662"/>
      <c r="Q12" s="663"/>
      <c r="R12" s="664" t="s">
        <v>127</v>
      </c>
      <c r="S12" s="665"/>
      <c r="T12" s="665"/>
      <c r="U12" s="665"/>
      <c r="V12" s="665"/>
      <c r="W12" s="665"/>
      <c r="X12" s="665"/>
      <c r="Y12" s="666"/>
      <c r="Z12" s="691" t="s">
        <v>127</v>
      </c>
      <c r="AA12" s="691"/>
      <c r="AB12" s="691"/>
      <c r="AC12" s="691"/>
      <c r="AD12" s="692" t="s">
        <v>127</v>
      </c>
      <c r="AE12" s="692"/>
      <c r="AF12" s="692"/>
      <c r="AG12" s="692"/>
      <c r="AH12" s="692"/>
      <c r="AI12" s="692"/>
      <c r="AJ12" s="692"/>
      <c r="AK12" s="692"/>
      <c r="AL12" s="667" t="s">
        <v>127</v>
      </c>
      <c r="AM12" s="668"/>
      <c r="AN12" s="668"/>
      <c r="AO12" s="693"/>
      <c r="AP12" s="661" t="s">
        <v>249</v>
      </c>
      <c r="AQ12" s="662"/>
      <c r="AR12" s="662"/>
      <c r="AS12" s="662"/>
      <c r="AT12" s="662"/>
      <c r="AU12" s="662"/>
      <c r="AV12" s="662"/>
      <c r="AW12" s="662"/>
      <c r="AX12" s="662"/>
      <c r="AY12" s="662"/>
      <c r="AZ12" s="662"/>
      <c r="BA12" s="662"/>
      <c r="BB12" s="662"/>
      <c r="BC12" s="662"/>
      <c r="BD12" s="662"/>
      <c r="BE12" s="662"/>
      <c r="BF12" s="663"/>
      <c r="BG12" s="664">
        <v>141141</v>
      </c>
      <c r="BH12" s="665"/>
      <c r="BI12" s="665"/>
      <c r="BJ12" s="665"/>
      <c r="BK12" s="665"/>
      <c r="BL12" s="665"/>
      <c r="BM12" s="665"/>
      <c r="BN12" s="666"/>
      <c r="BO12" s="691">
        <v>41.1</v>
      </c>
      <c r="BP12" s="691"/>
      <c r="BQ12" s="691"/>
      <c r="BR12" s="691"/>
      <c r="BS12" s="692" t="s">
        <v>127</v>
      </c>
      <c r="BT12" s="692"/>
      <c r="BU12" s="692"/>
      <c r="BV12" s="692"/>
      <c r="BW12" s="692"/>
      <c r="BX12" s="692"/>
      <c r="BY12" s="692"/>
      <c r="BZ12" s="692"/>
      <c r="CA12" s="692"/>
      <c r="CB12" s="750"/>
      <c r="CD12" s="706" t="s">
        <v>250</v>
      </c>
      <c r="CE12" s="703"/>
      <c r="CF12" s="703"/>
      <c r="CG12" s="703"/>
      <c r="CH12" s="703"/>
      <c r="CI12" s="703"/>
      <c r="CJ12" s="703"/>
      <c r="CK12" s="703"/>
      <c r="CL12" s="703"/>
      <c r="CM12" s="703"/>
      <c r="CN12" s="703"/>
      <c r="CO12" s="703"/>
      <c r="CP12" s="703"/>
      <c r="CQ12" s="704"/>
      <c r="CR12" s="664">
        <v>262282</v>
      </c>
      <c r="CS12" s="665"/>
      <c r="CT12" s="665"/>
      <c r="CU12" s="665"/>
      <c r="CV12" s="665"/>
      <c r="CW12" s="665"/>
      <c r="CX12" s="665"/>
      <c r="CY12" s="666"/>
      <c r="CZ12" s="691">
        <v>5.8</v>
      </c>
      <c r="DA12" s="691"/>
      <c r="DB12" s="691"/>
      <c r="DC12" s="691"/>
      <c r="DD12" s="670">
        <v>46117</v>
      </c>
      <c r="DE12" s="665"/>
      <c r="DF12" s="665"/>
      <c r="DG12" s="665"/>
      <c r="DH12" s="665"/>
      <c r="DI12" s="665"/>
      <c r="DJ12" s="665"/>
      <c r="DK12" s="665"/>
      <c r="DL12" s="665"/>
      <c r="DM12" s="665"/>
      <c r="DN12" s="665"/>
      <c r="DO12" s="665"/>
      <c r="DP12" s="666"/>
      <c r="DQ12" s="670">
        <v>83410</v>
      </c>
      <c r="DR12" s="665"/>
      <c r="DS12" s="665"/>
      <c r="DT12" s="665"/>
      <c r="DU12" s="665"/>
      <c r="DV12" s="665"/>
      <c r="DW12" s="665"/>
      <c r="DX12" s="665"/>
      <c r="DY12" s="665"/>
      <c r="DZ12" s="665"/>
      <c r="EA12" s="665"/>
      <c r="EB12" s="665"/>
      <c r="EC12" s="705"/>
    </row>
    <row r="13" spans="2:143" ht="11.25" customHeight="1" x14ac:dyDescent="0.15">
      <c r="B13" s="661" t="s">
        <v>251</v>
      </c>
      <c r="C13" s="662"/>
      <c r="D13" s="662"/>
      <c r="E13" s="662"/>
      <c r="F13" s="662"/>
      <c r="G13" s="662"/>
      <c r="H13" s="662"/>
      <c r="I13" s="662"/>
      <c r="J13" s="662"/>
      <c r="K13" s="662"/>
      <c r="L13" s="662"/>
      <c r="M13" s="662"/>
      <c r="N13" s="662"/>
      <c r="O13" s="662"/>
      <c r="P13" s="662"/>
      <c r="Q13" s="663"/>
      <c r="R13" s="664" t="s">
        <v>127</v>
      </c>
      <c r="S13" s="665"/>
      <c r="T13" s="665"/>
      <c r="U13" s="665"/>
      <c r="V13" s="665"/>
      <c r="W13" s="665"/>
      <c r="X13" s="665"/>
      <c r="Y13" s="666"/>
      <c r="Z13" s="691" t="s">
        <v>127</v>
      </c>
      <c r="AA13" s="691"/>
      <c r="AB13" s="691"/>
      <c r="AC13" s="691"/>
      <c r="AD13" s="692" t="s">
        <v>127</v>
      </c>
      <c r="AE13" s="692"/>
      <c r="AF13" s="692"/>
      <c r="AG13" s="692"/>
      <c r="AH13" s="692"/>
      <c r="AI13" s="692"/>
      <c r="AJ13" s="692"/>
      <c r="AK13" s="692"/>
      <c r="AL13" s="667" t="s">
        <v>127</v>
      </c>
      <c r="AM13" s="668"/>
      <c r="AN13" s="668"/>
      <c r="AO13" s="693"/>
      <c r="AP13" s="661" t="s">
        <v>252</v>
      </c>
      <c r="AQ13" s="662"/>
      <c r="AR13" s="662"/>
      <c r="AS13" s="662"/>
      <c r="AT13" s="662"/>
      <c r="AU13" s="662"/>
      <c r="AV13" s="662"/>
      <c r="AW13" s="662"/>
      <c r="AX13" s="662"/>
      <c r="AY13" s="662"/>
      <c r="AZ13" s="662"/>
      <c r="BA13" s="662"/>
      <c r="BB13" s="662"/>
      <c r="BC13" s="662"/>
      <c r="BD13" s="662"/>
      <c r="BE13" s="662"/>
      <c r="BF13" s="663"/>
      <c r="BG13" s="664">
        <v>118572</v>
      </c>
      <c r="BH13" s="665"/>
      <c r="BI13" s="665"/>
      <c r="BJ13" s="665"/>
      <c r="BK13" s="665"/>
      <c r="BL13" s="665"/>
      <c r="BM13" s="665"/>
      <c r="BN13" s="666"/>
      <c r="BO13" s="691">
        <v>34.5</v>
      </c>
      <c r="BP13" s="691"/>
      <c r="BQ13" s="691"/>
      <c r="BR13" s="691"/>
      <c r="BS13" s="692" t="s">
        <v>127</v>
      </c>
      <c r="BT13" s="692"/>
      <c r="BU13" s="692"/>
      <c r="BV13" s="692"/>
      <c r="BW13" s="692"/>
      <c r="BX13" s="692"/>
      <c r="BY13" s="692"/>
      <c r="BZ13" s="692"/>
      <c r="CA13" s="692"/>
      <c r="CB13" s="750"/>
      <c r="CD13" s="706" t="s">
        <v>253</v>
      </c>
      <c r="CE13" s="703"/>
      <c r="CF13" s="703"/>
      <c r="CG13" s="703"/>
      <c r="CH13" s="703"/>
      <c r="CI13" s="703"/>
      <c r="CJ13" s="703"/>
      <c r="CK13" s="703"/>
      <c r="CL13" s="703"/>
      <c r="CM13" s="703"/>
      <c r="CN13" s="703"/>
      <c r="CO13" s="703"/>
      <c r="CP13" s="703"/>
      <c r="CQ13" s="704"/>
      <c r="CR13" s="664">
        <v>221723</v>
      </c>
      <c r="CS13" s="665"/>
      <c r="CT13" s="665"/>
      <c r="CU13" s="665"/>
      <c r="CV13" s="665"/>
      <c r="CW13" s="665"/>
      <c r="CX13" s="665"/>
      <c r="CY13" s="666"/>
      <c r="CZ13" s="691">
        <v>4.9000000000000004</v>
      </c>
      <c r="DA13" s="691"/>
      <c r="DB13" s="691"/>
      <c r="DC13" s="691"/>
      <c r="DD13" s="670">
        <v>115128</v>
      </c>
      <c r="DE13" s="665"/>
      <c r="DF13" s="665"/>
      <c r="DG13" s="665"/>
      <c r="DH13" s="665"/>
      <c r="DI13" s="665"/>
      <c r="DJ13" s="665"/>
      <c r="DK13" s="665"/>
      <c r="DL13" s="665"/>
      <c r="DM13" s="665"/>
      <c r="DN13" s="665"/>
      <c r="DO13" s="665"/>
      <c r="DP13" s="666"/>
      <c r="DQ13" s="670">
        <v>45206</v>
      </c>
      <c r="DR13" s="665"/>
      <c r="DS13" s="665"/>
      <c r="DT13" s="665"/>
      <c r="DU13" s="665"/>
      <c r="DV13" s="665"/>
      <c r="DW13" s="665"/>
      <c r="DX13" s="665"/>
      <c r="DY13" s="665"/>
      <c r="DZ13" s="665"/>
      <c r="EA13" s="665"/>
      <c r="EB13" s="665"/>
      <c r="EC13" s="705"/>
    </row>
    <row r="14" spans="2:143" ht="11.25" customHeight="1" x14ac:dyDescent="0.15">
      <c r="B14" s="661" t="s">
        <v>254</v>
      </c>
      <c r="C14" s="662"/>
      <c r="D14" s="662"/>
      <c r="E14" s="662"/>
      <c r="F14" s="662"/>
      <c r="G14" s="662"/>
      <c r="H14" s="662"/>
      <c r="I14" s="662"/>
      <c r="J14" s="662"/>
      <c r="K14" s="662"/>
      <c r="L14" s="662"/>
      <c r="M14" s="662"/>
      <c r="N14" s="662"/>
      <c r="O14" s="662"/>
      <c r="P14" s="662"/>
      <c r="Q14" s="663"/>
      <c r="R14" s="664" t="s">
        <v>127</v>
      </c>
      <c r="S14" s="665"/>
      <c r="T14" s="665"/>
      <c r="U14" s="665"/>
      <c r="V14" s="665"/>
      <c r="W14" s="665"/>
      <c r="X14" s="665"/>
      <c r="Y14" s="666"/>
      <c r="Z14" s="691" t="s">
        <v>127</v>
      </c>
      <c r="AA14" s="691"/>
      <c r="AB14" s="691"/>
      <c r="AC14" s="691"/>
      <c r="AD14" s="692" t="s">
        <v>127</v>
      </c>
      <c r="AE14" s="692"/>
      <c r="AF14" s="692"/>
      <c r="AG14" s="692"/>
      <c r="AH14" s="692"/>
      <c r="AI14" s="692"/>
      <c r="AJ14" s="692"/>
      <c r="AK14" s="692"/>
      <c r="AL14" s="667" t="s">
        <v>127</v>
      </c>
      <c r="AM14" s="668"/>
      <c r="AN14" s="668"/>
      <c r="AO14" s="693"/>
      <c r="AP14" s="661" t="s">
        <v>255</v>
      </c>
      <c r="AQ14" s="662"/>
      <c r="AR14" s="662"/>
      <c r="AS14" s="662"/>
      <c r="AT14" s="662"/>
      <c r="AU14" s="662"/>
      <c r="AV14" s="662"/>
      <c r="AW14" s="662"/>
      <c r="AX14" s="662"/>
      <c r="AY14" s="662"/>
      <c r="AZ14" s="662"/>
      <c r="BA14" s="662"/>
      <c r="BB14" s="662"/>
      <c r="BC14" s="662"/>
      <c r="BD14" s="662"/>
      <c r="BE14" s="662"/>
      <c r="BF14" s="663"/>
      <c r="BG14" s="664">
        <v>13400</v>
      </c>
      <c r="BH14" s="665"/>
      <c r="BI14" s="665"/>
      <c r="BJ14" s="665"/>
      <c r="BK14" s="665"/>
      <c r="BL14" s="665"/>
      <c r="BM14" s="665"/>
      <c r="BN14" s="666"/>
      <c r="BO14" s="691">
        <v>3.9</v>
      </c>
      <c r="BP14" s="691"/>
      <c r="BQ14" s="691"/>
      <c r="BR14" s="691"/>
      <c r="BS14" s="692" t="s">
        <v>127</v>
      </c>
      <c r="BT14" s="692"/>
      <c r="BU14" s="692"/>
      <c r="BV14" s="692"/>
      <c r="BW14" s="692"/>
      <c r="BX14" s="692"/>
      <c r="BY14" s="692"/>
      <c r="BZ14" s="692"/>
      <c r="CA14" s="692"/>
      <c r="CB14" s="750"/>
      <c r="CD14" s="706" t="s">
        <v>256</v>
      </c>
      <c r="CE14" s="703"/>
      <c r="CF14" s="703"/>
      <c r="CG14" s="703"/>
      <c r="CH14" s="703"/>
      <c r="CI14" s="703"/>
      <c r="CJ14" s="703"/>
      <c r="CK14" s="703"/>
      <c r="CL14" s="703"/>
      <c r="CM14" s="703"/>
      <c r="CN14" s="703"/>
      <c r="CO14" s="703"/>
      <c r="CP14" s="703"/>
      <c r="CQ14" s="704"/>
      <c r="CR14" s="664">
        <v>669974</v>
      </c>
      <c r="CS14" s="665"/>
      <c r="CT14" s="665"/>
      <c r="CU14" s="665"/>
      <c r="CV14" s="665"/>
      <c r="CW14" s="665"/>
      <c r="CX14" s="665"/>
      <c r="CY14" s="666"/>
      <c r="CZ14" s="691">
        <v>14.7</v>
      </c>
      <c r="DA14" s="691"/>
      <c r="DB14" s="691"/>
      <c r="DC14" s="691"/>
      <c r="DD14" s="670">
        <v>468690</v>
      </c>
      <c r="DE14" s="665"/>
      <c r="DF14" s="665"/>
      <c r="DG14" s="665"/>
      <c r="DH14" s="665"/>
      <c r="DI14" s="665"/>
      <c r="DJ14" s="665"/>
      <c r="DK14" s="665"/>
      <c r="DL14" s="665"/>
      <c r="DM14" s="665"/>
      <c r="DN14" s="665"/>
      <c r="DO14" s="665"/>
      <c r="DP14" s="666"/>
      <c r="DQ14" s="670">
        <v>156136</v>
      </c>
      <c r="DR14" s="665"/>
      <c r="DS14" s="665"/>
      <c r="DT14" s="665"/>
      <c r="DU14" s="665"/>
      <c r="DV14" s="665"/>
      <c r="DW14" s="665"/>
      <c r="DX14" s="665"/>
      <c r="DY14" s="665"/>
      <c r="DZ14" s="665"/>
      <c r="EA14" s="665"/>
      <c r="EB14" s="665"/>
      <c r="EC14" s="705"/>
    </row>
    <row r="15" spans="2:143" ht="11.25" customHeight="1" x14ac:dyDescent="0.15">
      <c r="B15" s="661" t="s">
        <v>257</v>
      </c>
      <c r="C15" s="662"/>
      <c r="D15" s="662"/>
      <c r="E15" s="662"/>
      <c r="F15" s="662"/>
      <c r="G15" s="662"/>
      <c r="H15" s="662"/>
      <c r="I15" s="662"/>
      <c r="J15" s="662"/>
      <c r="K15" s="662"/>
      <c r="L15" s="662"/>
      <c r="M15" s="662"/>
      <c r="N15" s="662"/>
      <c r="O15" s="662"/>
      <c r="P15" s="662"/>
      <c r="Q15" s="663"/>
      <c r="R15" s="664" t="s">
        <v>127</v>
      </c>
      <c r="S15" s="665"/>
      <c r="T15" s="665"/>
      <c r="U15" s="665"/>
      <c r="V15" s="665"/>
      <c r="W15" s="665"/>
      <c r="X15" s="665"/>
      <c r="Y15" s="666"/>
      <c r="Z15" s="691" t="s">
        <v>127</v>
      </c>
      <c r="AA15" s="691"/>
      <c r="AB15" s="691"/>
      <c r="AC15" s="691"/>
      <c r="AD15" s="692" t="s">
        <v>127</v>
      </c>
      <c r="AE15" s="692"/>
      <c r="AF15" s="692"/>
      <c r="AG15" s="692"/>
      <c r="AH15" s="692"/>
      <c r="AI15" s="692"/>
      <c r="AJ15" s="692"/>
      <c r="AK15" s="692"/>
      <c r="AL15" s="667" t="s">
        <v>127</v>
      </c>
      <c r="AM15" s="668"/>
      <c r="AN15" s="668"/>
      <c r="AO15" s="693"/>
      <c r="AP15" s="661" t="s">
        <v>258</v>
      </c>
      <c r="AQ15" s="662"/>
      <c r="AR15" s="662"/>
      <c r="AS15" s="662"/>
      <c r="AT15" s="662"/>
      <c r="AU15" s="662"/>
      <c r="AV15" s="662"/>
      <c r="AW15" s="662"/>
      <c r="AX15" s="662"/>
      <c r="AY15" s="662"/>
      <c r="AZ15" s="662"/>
      <c r="BA15" s="662"/>
      <c r="BB15" s="662"/>
      <c r="BC15" s="662"/>
      <c r="BD15" s="662"/>
      <c r="BE15" s="662"/>
      <c r="BF15" s="663"/>
      <c r="BG15" s="664">
        <v>28982</v>
      </c>
      <c r="BH15" s="665"/>
      <c r="BI15" s="665"/>
      <c r="BJ15" s="665"/>
      <c r="BK15" s="665"/>
      <c r="BL15" s="665"/>
      <c r="BM15" s="665"/>
      <c r="BN15" s="666"/>
      <c r="BO15" s="691">
        <v>8.4</v>
      </c>
      <c r="BP15" s="691"/>
      <c r="BQ15" s="691"/>
      <c r="BR15" s="691"/>
      <c r="BS15" s="692" t="s">
        <v>127</v>
      </c>
      <c r="BT15" s="692"/>
      <c r="BU15" s="692"/>
      <c r="BV15" s="692"/>
      <c r="BW15" s="692"/>
      <c r="BX15" s="692"/>
      <c r="BY15" s="692"/>
      <c r="BZ15" s="692"/>
      <c r="CA15" s="692"/>
      <c r="CB15" s="750"/>
      <c r="CD15" s="706" t="s">
        <v>259</v>
      </c>
      <c r="CE15" s="703"/>
      <c r="CF15" s="703"/>
      <c r="CG15" s="703"/>
      <c r="CH15" s="703"/>
      <c r="CI15" s="703"/>
      <c r="CJ15" s="703"/>
      <c r="CK15" s="703"/>
      <c r="CL15" s="703"/>
      <c r="CM15" s="703"/>
      <c r="CN15" s="703"/>
      <c r="CO15" s="703"/>
      <c r="CP15" s="703"/>
      <c r="CQ15" s="704"/>
      <c r="CR15" s="664">
        <v>297762</v>
      </c>
      <c r="CS15" s="665"/>
      <c r="CT15" s="665"/>
      <c r="CU15" s="665"/>
      <c r="CV15" s="665"/>
      <c r="CW15" s="665"/>
      <c r="CX15" s="665"/>
      <c r="CY15" s="666"/>
      <c r="CZ15" s="691">
        <v>6.5</v>
      </c>
      <c r="DA15" s="691"/>
      <c r="DB15" s="691"/>
      <c r="DC15" s="691"/>
      <c r="DD15" s="670">
        <v>48995</v>
      </c>
      <c r="DE15" s="665"/>
      <c r="DF15" s="665"/>
      <c r="DG15" s="665"/>
      <c r="DH15" s="665"/>
      <c r="DI15" s="665"/>
      <c r="DJ15" s="665"/>
      <c r="DK15" s="665"/>
      <c r="DL15" s="665"/>
      <c r="DM15" s="665"/>
      <c r="DN15" s="665"/>
      <c r="DO15" s="665"/>
      <c r="DP15" s="666"/>
      <c r="DQ15" s="670">
        <v>178875</v>
      </c>
      <c r="DR15" s="665"/>
      <c r="DS15" s="665"/>
      <c r="DT15" s="665"/>
      <c r="DU15" s="665"/>
      <c r="DV15" s="665"/>
      <c r="DW15" s="665"/>
      <c r="DX15" s="665"/>
      <c r="DY15" s="665"/>
      <c r="DZ15" s="665"/>
      <c r="EA15" s="665"/>
      <c r="EB15" s="665"/>
      <c r="EC15" s="705"/>
    </row>
    <row r="16" spans="2:143" ht="11.25" customHeight="1" x14ac:dyDescent="0.15">
      <c r="B16" s="661" t="s">
        <v>260</v>
      </c>
      <c r="C16" s="662"/>
      <c r="D16" s="662"/>
      <c r="E16" s="662"/>
      <c r="F16" s="662"/>
      <c r="G16" s="662"/>
      <c r="H16" s="662"/>
      <c r="I16" s="662"/>
      <c r="J16" s="662"/>
      <c r="K16" s="662"/>
      <c r="L16" s="662"/>
      <c r="M16" s="662"/>
      <c r="N16" s="662"/>
      <c r="O16" s="662"/>
      <c r="P16" s="662"/>
      <c r="Q16" s="663"/>
      <c r="R16" s="664">
        <v>4404</v>
      </c>
      <c r="S16" s="665"/>
      <c r="T16" s="665"/>
      <c r="U16" s="665"/>
      <c r="V16" s="665"/>
      <c r="W16" s="665"/>
      <c r="X16" s="665"/>
      <c r="Y16" s="666"/>
      <c r="Z16" s="691">
        <v>0.1</v>
      </c>
      <c r="AA16" s="691"/>
      <c r="AB16" s="691"/>
      <c r="AC16" s="691"/>
      <c r="AD16" s="692">
        <v>4404</v>
      </c>
      <c r="AE16" s="692"/>
      <c r="AF16" s="692"/>
      <c r="AG16" s="692"/>
      <c r="AH16" s="692"/>
      <c r="AI16" s="692"/>
      <c r="AJ16" s="692"/>
      <c r="AK16" s="692"/>
      <c r="AL16" s="667">
        <v>0.2</v>
      </c>
      <c r="AM16" s="668"/>
      <c r="AN16" s="668"/>
      <c r="AO16" s="693"/>
      <c r="AP16" s="661" t="s">
        <v>261</v>
      </c>
      <c r="AQ16" s="662"/>
      <c r="AR16" s="662"/>
      <c r="AS16" s="662"/>
      <c r="AT16" s="662"/>
      <c r="AU16" s="662"/>
      <c r="AV16" s="662"/>
      <c r="AW16" s="662"/>
      <c r="AX16" s="662"/>
      <c r="AY16" s="662"/>
      <c r="AZ16" s="662"/>
      <c r="BA16" s="662"/>
      <c r="BB16" s="662"/>
      <c r="BC16" s="662"/>
      <c r="BD16" s="662"/>
      <c r="BE16" s="662"/>
      <c r="BF16" s="663"/>
      <c r="BG16" s="664" t="s">
        <v>127</v>
      </c>
      <c r="BH16" s="665"/>
      <c r="BI16" s="665"/>
      <c r="BJ16" s="665"/>
      <c r="BK16" s="665"/>
      <c r="BL16" s="665"/>
      <c r="BM16" s="665"/>
      <c r="BN16" s="666"/>
      <c r="BO16" s="691" t="s">
        <v>127</v>
      </c>
      <c r="BP16" s="691"/>
      <c r="BQ16" s="691"/>
      <c r="BR16" s="691"/>
      <c r="BS16" s="692" t="s">
        <v>127</v>
      </c>
      <c r="BT16" s="692"/>
      <c r="BU16" s="692"/>
      <c r="BV16" s="692"/>
      <c r="BW16" s="692"/>
      <c r="BX16" s="692"/>
      <c r="BY16" s="692"/>
      <c r="BZ16" s="692"/>
      <c r="CA16" s="692"/>
      <c r="CB16" s="750"/>
      <c r="CD16" s="706" t="s">
        <v>262</v>
      </c>
      <c r="CE16" s="703"/>
      <c r="CF16" s="703"/>
      <c r="CG16" s="703"/>
      <c r="CH16" s="703"/>
      <c r="CI16" s="703"/>
      <c r="CJ16" s="703"/>
      <c r="CK16" s="703"/>
      <c r="CL16" s="703"/>
      <c r="CM16" s="703"/>
      <c r="CN16" s="703"/>
      <c r="CO16" s="703"/>
      <c r="CP16" s="703"/>
      <c r="CQ16" s="704"/>
      <c r="CR16" s="664">
        <v>72265</v>
      </c>
      <c r="CS16" s="665"/>
      <c r="CT16" s="665"/>
      <c r="CU16" s="665"/>
      <c r="CV16" s="665"/>
      <c r="CW16" s="665"/>
      <c r="CX16" s="665"/>
      <c r="CY16" s="666"/>
      <c r="CZ16" s="691">
        <v>1.6</v>
      </c>
      <c r="DA16" s="691"/>
      <c r="DB16" s="691"/>
      <c r="DC16" s="691"/>
      <c r="DD16" s="670" t="s">
        <v>127</v>
      </c>
      <c r="DE16" s="665"/>
      <c r="DF16" s="665"/>
      <c r="DG16" s="665"/>
      <c r="DH16" s="665"/>
      <c r="DI16" s="665"/>
      <c r="DJ16" s="665"/>
      <c r="DK16" s="665"/>
      <c r="DL16" s="665"/>
      <c r="DM16" s="665"/>
      <c r="DN16" s="665"/>
      <c r="DO16" s="665"/>
      <c r="DP16" s="666"/>
      <c r="DQ16" s="670">
        <v>22530</v>
      </c>
      <c r="DR16" s="665"/>
      <c r="DS16" s="665"/>
      <c r="DT16" s="665"/>
      <c r="DU16" s="665"/>
      <c r="DV16" s="665"/>
      <c r="DW16" s="665"/>
      <c r="DX16" s="665"/>
      <c r="DY16" s="665"/>
      <c r="DZ16" s="665"/>
      <c r="EA16" s="665"/>
      <c r="EB16" s="665"/>
      <c r="EC16" s="705"/>
    </row>
    <row r="17" spans="2:133" ht="11.25" customHeight="1" x14ac:dyDescent="0.15">
      <c r="B17" s="661" t="s">
        <v>263</v>
      </c>
      <c r="C17" s="662"/>
      <c r="D17" s="662"/>
      <c r="E17" s="662"/>
      <c r="F17" s="662"/>
      <c r="G17" s="662"/>
      <c r="H17" s="662"/>
      <c r="I17" s="662"/>
      <c r="J17" s="662"/>
      <c r="K17" s="662"/>
      <c r="L17" s="662"/>
      <c r="M17" s="662"/>
      <c r="N17" s="662"/>
      <c r="O17" s="662"/>
      <c r="P17" s="662"/>
      <c r="Q17" s="663"/>
      <c r="R17" s="664">
        <v>5094</v>
      </c>
      <c r="S17" s="665"/>
      <c r="T17" s="665"/>
      <c r="U17" s="665"/>
      <c r="V17" s="665"/>
      <c r="W17" s="665"/>
      <c r="X17" s="665"/>
      <c r="Y17" s="666"/>
      <c r="Z17" s="691">
        <v>0.1</v>
      </c>
      <c r="AA17" s="691"/>
      <c r="AB17" s="691"/>
      <c r="AC17" s="691"/>
      <c r="AD17" s="692">
        <v>5094</v>
      </c>
      <c r="AE17" s="692"/>
      <c r="AF17" s="692"/>
      <c r="AG17" s="692"/>
      <c r="AH17" s="692"/>
      <c r="AI17" s="692"/>
      <c r="AJ17" s="692"/>
      <c r="AK17" s="692"/>
      <c r="AL17" s="667">
        <v>0.3</v>
      </c>
      <c r="AM17" s="668"/>
      <c r="AN17" s="668"/>
      <c r="AO17" s="693"/>
      <c r="AP17" s="661" t="s">
        <v>264</v>
      </c>
      <c r="AQ17" s="662"/>
      <c r="AR17" s="662"/>
      <c r="AS17" s="662"/>
      <c r="AT17" s="662"/>
      <c r="AU17" s="662"/>
      <c r="AV17" s="662"/>
      <c r="AW17" s="662"/>
      <c r="AX17" s="662"/>
      <c r="AY17" s="662"/>
      <c r="AZ17" s="662"/>
      <c r="BA17" s="662"/>
      <c r="BB17" s="662"/>
      <c r="BC17" s="662"/>
      <c r="BD17" s="662"/>
      <c r="BE17" s="662"/>
      <c r="BF17" s="663"/>
      <c r="BG17" s="664" t="s">
        <v>127</v>
      </c>
      <c r="BH17" s="665"/>
      <c r="BI17" s="665"/>
      <c r="BJ17" s="665"/>
      <c r="BK17" s="665"/>
      <c r="BL17" s="665"/>
      <c r="BM17" s="665"/>
      <c r="BN17" s="666"/>
      <c r="BO17" s="691" t="s">
        <v>127</v>
      </c>
      <c r="BP17" s="691"/>
      <c r="BQ17" s="691"/>
      <c r="BR17" s="691"/>
      <c r="BS17" s="692" t="s">
        <v>127</v>
      </c>
      <c r="BT17" s="692"/>
      <c r="BU17" s="692"/>
      <c r="BV17" s="692"/>
      <c r="BW17" s="692"/>
      <c r="BX17" s="692"/>
      <c r="BY17" s="692"/>
      <c r="BZ17" s="692"/>
      <c r="CA17" s="692"/>
      <c r="CB17" s="750"/>
      <c r="CD17" s="706" t="s">
        <v>265</v>
      </c>
      <c r="CE17" s="703"/>
      <c r="CF17" s="703"/>
      <c r="CG17" s="703"/>
      <c r="CH17" s="703"/>
      <c r="CI17" s="703"/>
      <c r="CJ17" s="703"/>
      <c r="CK17" s="703"/>
      <c r="CL17" s="703"/>
      <c r="CM17" s="703"/>
      <c r="CN17" s="703"/>
      <c r="CO17" s="703"/>
      <c r="CP17" s="703"/>
      <c r="CQ17" s="704"/>
      <c r="CR17" s="664">
        <v>292410</v>
      </c>
      <c r="CS17" s="665"/>
      <c r="CT17" s="665"/>
      <c r="CU17" s="665"/>
      <c r="CV17" s="665"/>
      <c r="CW17" s="665"/>
      <c r="CX17" s="665"/>
      <c r="CY17" s="666"/>
      <c r="CZ17" s="691">
        <v>6.4</v>
      </c>
      <c r="DA17" s="691"/>
      <c r="DB17" s="691"/>
      <c r="DC17" s="691"/>
      <c r="DD17" s="670" t="s">
        <v>127</v>
      </c>
      <c r="DE17" s="665"/>
      <c r="DF17" s="665"/>
      <c r="DG17" s="665"/>
      <c r="DH17" s="665"/>
      <c r="DI17" s="665"/>
      <c r="DJ17" s="665"/>
      <c r="DK17" s="665"/>
      <c r="DL17" s="665"/>
      <c r="DM17" s="665"/>
      <c r="DN17" s="665"/>
      <c r="DO17" s="665"/>
      <c r="DP17" s="666"/>
      <c r="DQ17" s="670">
        <v>292410</v>
      </c>
      <c r="DR17" s="665"/>
      <c r="DS17" s="665"/>
      <c r="DT17" s="665"/>
      <c r="DU17" s="665"/>
      <c r="DV17" s="665"/>
      <c r="DW17" s="665"/>
      <c r="DX17" s="665"/>
      <c r="DY17" s="665"/>
      <c r="DZ17" s="665"/>
      <c r="EA17" s="665"/>
      <c r="EB17" s="665"/>
      <c r="EC17" s="705"/>
    </row>
    <row r="18" spans="2:133" ht="11.25" customHeight="1" x14ac:dyDescent="0.15">
      <c r="B18" s="661" t="s">
        <v>266</v>
      </c>
      <c r="C18" s="662"/>
      <c r="D18" s="662"/>
      <c r="E18" s="662"/>
      <c r="F18" s="662"/>
      <c r="G18" s="662"/>
      <c r="H18" s="662"/>
      <c r="I18" s="662"/>
      <c r="J18" s="662"/>
      <c r="K18" s="662"/>
      <c r="L18" s="662"/>
      <c r="M18" s="662"/>
      <c r="N18" s="662"/>
      <c r="O18" s="662"/>
      <c r="P18" s="662"/>
      <c r="Q18" s="663"/>
      <c r="R18" s="664">
        <v>4068</v>
      </c>
      <c r="S18" s="665"/>
      <c r="T18" s="665"/>
      <c r="U18" s="665"/>
      <c r="V18" s="665"/>
      <c r="W18" s="665"/>
      <c r="X18" s="665"/>
      <c r="Y18" s="666"/>
      <c r="Z18" s="691">
        <v>0.1</v>
      </c>
      <c r="AA18" s="691"/>
      <c r="AB18" s="691"/>
      <c r="AC18" s="691"/>
      <c r="AD18" s="692">
        <v>4068</v>
      </c>
      <c r="AE18" s="692"/>
      <c r="AF18" s="692"/>
      <c r="AG18" s="692"/>
      <c r="AH18" s="692"/>
      <c r="AI18" s="692"/>
      <c r="AJ18" s="692"/>
      <c r="AK18" s="692"/>
      <c r="AL18" s="667">
        <v>0.20000000298023224</v>
      </c>
      <c r="AM18" s="668"/>
      <c r="AN18" s="668"/>
      <c r="AO18" s="693"/>
      <c r="AP18" s="661" t="s">
        <v>267</v>
      </c>
      <c r="AQ18" s="662"/>
      <c r="AR18" s="662"/>
      <c r="AS18" s="662"/>
      <c r="AT18" s="662"/>
      <c r="AU18" s="662"/>
      <c r="AV18" s="662"/>
      <c r="AW18" s="662"/>
      <c r="AX18" s="662"/>
      <c r="AY18" s="662"/>
      <c r="AZ18" s="662"/>
      <c r="BA18" s="662"/>
      <c r="BB18" s="662"/>
      <c r="BC18" s="662"/>
      <c r="BD18" s="662"/>
      <c r="BE18" s="662"/>
      <c r="BF18" s="663"/>
      <c r="BG18" s="664" t="s">
        <v>127</v>
      </c>
      <c r="BH18" s="665"/>
      <c r="BI18" s="665"/>
      <c r="BJ18" s="665"/>
      <c r="BK18" s="665"/>
      <c r="BL18" s="665"/>
      <c r="BM18" s="665"/>
      <c r="BN18" s="666"/>
      <c r="BO18" s="691" t="s">
        <v>127</v>
      </c>
      <c r="BP18" s="691"/>
      <c r="BQ18" s="691"/>
      <c r="BR18" s="691"/>
      <c r="BS18" s="692" t="s">
        <v>127</v>
      </c>
      <c r="BT18" s="692"/>
      <c r="BU18" s="692"/>
      <c r="BV18" s="692"/>
      <c r="BW18" s="692"/>
      <c r="BX18" s="692"/>
      <c r="BY18" s="692"/>
      <c r="BZ18" s="692"/>
      <c r="CA18" s="692"/>
      <c r="CB18" s="750"/>
      <c r="CD18" s="706" t="s">
        <v>268</v>
      </c>
      <c r="CE18" s="703"/>
      <c r="CF18" s="703"/>
      <c r="CG18" s="703"/>
      <c r="CH18" s="703"/>
      <c r="CI18" s="703"/>
      <c r="CJ18" s="703"/>
      <c r="CK18" s="703"/>
      <c r="CL18" s="703"/>
      <c r="CM18" s="703"/>
      <c r="CN18" s="703"/>
      <c r="CO18" s="703"/>
      <c r="CP18" s="703"/>
      <c r="CQ18" s="704"/>
      <c r="CR18" s="664">
        <v>65200</v>
      </c>
      <c r="CS18" s="665"/>
      <c r="CT18" s="665"/>
      <c r="CU18" s="665"/>
      <c r="CV18" s="665"/>
      <c r="CW18" s="665"/>
      <c r="CX18" s="665"/>
      <c r="CY18" s="666"/>
      <c r="CZ18" s="691">
        <v>1.4</v>
      </c>
      <c r="DA18" s="691"/>
      <c r="DB18" s="691"/>
      <c r="DC18" s="691"/>
      <c r="DD18" s="670" t="s">
        <v>127</v>
      </c>
      <c r="DE18" s="665"/>
      <c r="DF18" s="665"/>
      <c r="DG18" s="665"/>
      <c r="DH18" s="665"/>
      <c r="DI18" s="665"/>
      <c r="DJ18" s="665"/>
      <c r="DK18" s="665"/>
      <c r="DL18" s="665"/>
      <c r="DM18" s="665"/>
      <c r="DN18" s="665"/>
      <c r="DO18" s="665"/>
      <c r="DP18" s="666"/>
      <c r="DQ18" s="670">
        <v>48200</v>
      </c>
      <c r="DR18" s="665"/>
      <c r="DS18" s="665"/>
      <c r="DT18" s="665"/>
      <c r="DU18" s="665"/>
      <c r="DV18" s="665"/>
      <c r="DW18" s="665"/>
      <c r="DX18" s="665"/>
      <c r="DY18" s="665"/>
      <c r="DZ18" s="665"/>
      <c r="EA18" s="665"/>
      <c r="EB18" s="665"/>
      <c r="EC18" s="705"/>
    </row>
    <row r="19" spans="2:133" ht="11.25" customHeight="1" x14ac:dyDescent="0.15">
      <c r="B19" s="661" t="s">
        <v>269</v>
      </c>
      <c r="C19" s="662"/>
      <c r="D19" s="662"/>
      <c r="E19" s="662"/>
      <c r="F19" s="662"/>
      <c r="G19" s="662"/>
      <c r="H19" s="662"/>
      <c r="I19" s="662"/>
      <c r="J19" s="662"/>
      <c r="K19" s="662"/>
      <c r="L19" s="662"/>
      <c r="M19" s="662"/>
      <c r="N19" s="662"/>
      <c r="O19" s="662"/>
      <c r="P19" s="662"/>
      <c r="Q19" s="663"/>
      <c r="R19" s="664">
        <v>199</v>
      </c>
      <c r="S19" s="665"/>
      <c r="T19" s="665"/>
      <c r="U19" s="665"/>
      <c r="V19" s="665"/>
      <c r="W19" s="665"/>
      <c r="X19" s="665"/>
      <c r="Y19" s="666"/>
      <c r="Z19" s="691">
        <v>0</v>
      </c>
      <c r="AA19" s="691"/>
      <c r="AB19" s="691"/>
      <c r="AC19" s="691"/>
      <c r="AD19" s="692">
        <v>199</v>
      </c>
      <c r="AE19" s="692"/>
      <c r="AF19" s="692"/>
      <c r="AG19" s="692"/>
      <c r="AH19" s="692"/>
      <c r="AI19" s="692"/>
      <c r="AJ19" s="692"/>
      <c r="AK19" s="692"/>
      <c r="AL19" s="667">
        <v>0</v>
      </c>
      <c r="AM19" s="668"/>
      <c r="AN19" s="668"/>
      <c r="AO19" s="693"/>
      <c r="AP19" s="661" t="s">
        <v>270</v>
      </c>
      <c r="AQ19" s="662"/>
      <c r="AR19" s="662"/>
      <c r="AS19" s="662"/>
      <c r="AT19" s="662"/>
      <c r="AU19" s="662"/>
      <c r="AV19" s="662"/>
      <c r="AW19" s="662"/>
      <c r="AX19" s="662"/>
      <c r="AY19" s="662"/>
      <c r="AZ19" s="662"/>
      <c r="BA19" s="662"/>
      <c r="BB19" s="662"/>
      <c r="BC19" s="662"/>
      <c r="BD19" s="662"/>
      <c r="BE19" s="662"/>
      <c r="BF19" s="663"/>
      <c r="BG19" s="664">
        <v>1650</v>
      </c>
      <c r="BH19" s="665"/>
      <c r="BI19" s="665"/>
      <c r="BJ19" s="665"/>
      <c r="BK19" s="665"/>
      <c r="BL19" s="665"/>
      <c r="BM19" s="665"/>
      <c r="BN19" s="666"/>
      <c r="BO19" s="691">
        <v>0.5</v>
      </c>
      <c r="BP19" s="691"/>
      <c r="BQ19" s="691"/>
      <c r="BR19" s="691"/>
      <c r="BS19" s="692" t="s">
        <v>127</v>
      </c>
      <c r="BT19" s="692"/>
      <c r="BU19" s="692"/>
      <c r="BV19" s="692"/>
      <c r="BW19" s="692"/>
      <c r="BX19" s="692"/>
      <c r="BY19" s="692"/>
      <c r="BZ19" s="692"/>
      <c r="CA19" s="692"/>
      <c r="CB19" s="750"/>
      <c r="CD19" s="706" t="s">
        <v>271</v>
      </c>
      <c r="CE19" s="703"/>
      <c r="CF19" s="703"/>
      <c r="CG19" s="703"/>
      <c r="CH19" s="703"/>
      <c r="CI19" s="703"/>
      <c r="CJ19" s="703"/>
      <c r="CK19" s="703"/>
      <c r="CL19" s="703"/>
      <c r="CM19" s="703"/>
      <c r="CN19" s="703"/>
      <c r="CO19" s="703"/>
      <c r="CP19" s="703"/>
      <c r="CQ19" s="704"/>
      <c r="CR19" s="664" t="s">
        <v>127</v>
      </c>
      <c r="CS19" s="665"/>
      <c r="CT19" s="665"/>
      <c r="CU19" s="665"/>
      <c r="CV19" s="665"/>
      <c r="CW19" s="665"/>
      <c r="CX19" s="665"/>
      <c r="CY19" s="666"/>
      <c r="CZ19" s="691" t="s">
        <v>127</v>
      </c>
      <c r="DA19" s="691"/>
      <c r="DB19" s="691"/>
      <c r="DC19" s="691"/>
      <c r="DD19" s="670" t="s">
        <v>127</v>
      </c>
      <c r="DE19" s="665"/>
      <c r="DF19" s="665"/>
      <c r="DG19" s="665"/>
      <c r="DH19" s="665"/>
      <c r="DI19" s="665"/>
      <c r="DJ19" s="665"/>
      <c r="DK19" s="665"/>
      <c r="DL19" s="665"/>
      <c r="DM19" s="665"/>
      <c r="DN19" s="665"/>
      <c r="DO19" s="665"/>
      <c r="DP19" s="666"/>
      <c r="DQ19" s="670" t="s">
        <v>127</v>
      </c>
      <c r="DR19" s="665"/>
      <c r="DS19" s="665"/>
      <c r="DT19" s="665"/>
      <c r="DU19" s="665"/>
      <c r="DV19" s="665"/>
      <c r="DW19" s="665"/>
      <c r="DX19" s="665"/>
      <c r="DY19" s="665"/>
      <c r="DZ19" s="665"/>
      <c r="EA19" s="665"/>
      <c r="EB19" s="665"/>
      <c r="EC19" s="705"/>
    </row>
    <row r="20" spans="2:133" ht="11.25" customHeight="1" x14ac:dyDescent="0.15">
      <c r="B20" s="661" t="s">
        <v>272</v>
      </c>
      <c r="C20" s="662"/>
      <c r="D20" s="662"/>
      <c r="E20" s="662"/>
      <c r="F20" s="662"/>
      <c r="G20" s="662"/>
      <c r="H20" s="662"/>
      <c r="I20" s="662"/>
      <c r="J20" s="662"/>
      <c r="K20" s="662"/>
      <c r="L20" s="662"/>
      <c r="M20" s="662"/>
      <c r="N20" s="662"/>
      <c r="O20" s="662"/>
      <c r="P20" s="662"/>
      <c r="Q20" s="663"/>
      <c r="R20" s="664">
        <v>1244</v>
      </c>
      <c r="S20" s="665"/>
      <c r="T20" s="665"/>
      <c r="U20" s="665"/>
      <c r="V20" s="665"/>
      <c r="W20" s="665"/>
      <c r="X20" s="665"/>
      <c r="Y20" s="666"/>
      <c r="Z20" s="691">
        <v>0</v>
      </c>
      <c r="AA20" s="691"/>
      <c r="AB20" s="691"/>
      <c r="AC20" s="691"/>
      <c r="AD20" s="692">
        <v>1244</v>
      </c>
      <c r="AE20" s="692"/>
      <c r="AF20" s="692"/>
      <c r="AG20" s="692"/>
      <c r="AH20" s="692"/>
      <c r="AI20" s="692"/>
      <c r="AJ20" s="692"/>
      <c r="AK20" s="692"/>
      <c r="AL20" s="667">
        <v>0.1</v>
      </c>
      <c r="AM20" s="668"/>
      <c r="AN20" s="668"/>
      <c r="AO20" s="693"/>
      <c r="AP20" s="661" t="s">
        <v>273</v>
      </c>
      <c r="AQ20" s="662"/>
      <c r="AR20" s="662"/>
      <c r="AS20" s="662"/>
      <c r="AT20" s="662"/>
      <c r="AU20" s="662"/>
      <c r="AV20" s="662"/>
      <c r="AW20" s="662"/>
      <c r="AX20" s="662"/>
      <c r="AY20" s="662"/>
      <c r="AZ20" s="662"/>
      <c r="BA20" s="662"/>
      <c r="BB20" s="662"/>
      <c r="BC20" s="662"/>
      <c r="BD20" s="662"/>
      <c r="BE20" s="662"/>
      <c r="BF20" s="663"/>
      <c r="BG20" s="664">
        <v>1650</v>
      </c>
      <c r="BH20" s="665"/>
      <c r="BI20" s="665"/>
      <c r="BJ20" s="665"/>
      <c r="BK20" s="665"/>
      <c r="BL20" s="665"/>
      <c r="BM20" s="665"/>
      <c r="BN20" s="666"/>
      <c r="BO20" s="691">
        <v>0.5</v>
      </c>
      <c r="BP20" s="691"/>
      <c r="BQ20" s="691"/>
      <c r="BR20" s="691"/>
      <c r="BS20" s="692" t="s">
        <v>127</v>
      </c>
      <c r="BT20" s="692"/>
      <c r="BU20" s="692"/>
      <c r="BV20" s="692"/>
      <c r="BW20" s="692"/>
      <c r="BX20" s="692"/>
      <c r="BY20" s="692"/>
      <c r="BZ20" s="692"/>
      <c r="CA20" s="692"/>
      <c r="CB20" s="750"/>
      <c r="CD20" s="706" t="s">
        <v>274</v>
      </c>
      <c r="CE20" s="703"/>
      <c r="CF20" s="703"/>
      <c r="CG20" s="703"/>
      <c r="CH20" s="703"/>
      <c r="CI20" s="703"/>
      <c r="CJ20" s="703"/>
      <c r="CK20" s="703"/>
      <c r="CL20" s="703"/>
      <c r="CM20" s="703"/>
      <c r="CN20" s="703"/>
      <c r="CO20" s="703"/>
      <c r="CP20" s="703"/>
      <c r="CQ20" s="704"/>
      <c r="CR20" s="664">
        <v>4553200</v>
      </c>
      <c r="CS20" s="665"/>
      <c r="CT20" s="665"/>
      <c r="CU20" s="665"/>
      <c r="CV20" s="665"/>
      <c r="CW20" s="665"/>
      <c r="CX20" s="665"/>
      <c r="CY20" s="666"/>
      <c r="CZ20" s="691">
        <v>100</v>
      </c>
      <c r="DA20" s="691"/>
      <c r="DB20" s="691"/>
      <c r="DC20" s="691"/>
      <c r="DD20" s="670">
        <v>1074956</v>
      </c>
      <c r="DE20" s="665"/>
      <c r="DF20" s="665"/>
      <c r="DG20" s="665"/>
      <c r="DH20" s="665"/>
      <c r="DI20" s="665"/>
      <c r="DJ20" s="665"/>
      <c r="DK20" s="665"/>
      <c r="DL20" s="665"/>
      <c r="DM20" s="665"/>
      <c r="DN20" s="665"/>
      <c r="DO20" s="665"/>
      <c r="DP20" s="666"/>
      <c r="DQ20" s="670">
        <v>2300388</v>
      </c>
      <c r="DR20" s="665"/>
      <c r="DS20" s="665"/>
      <c r="DT20" s="665"/>
      <c r="DU20" s="665"/>
      <c r="DV20" s="665"/>
      <c r="DW20" s="665"/>
      <c r="DX20" s="665"/>
      <c r="DY20" s="665"/>
      <c r="DZ20" s="665"/>
      <c r="EA20" s="665"/>
      <c r="EB20" s="665"/>
      <c r="EC20" s="705"/>
    </row>
    <row r="21" spans="2:133" ht="11.25" customHeight="1" x14ac:dyDescent="0.15">
      <c r="B21" s="661" t="s">
        <v>275</v>
      </c>
      <c r="C21" s="662"/>
      <c r="D21" s="662"/>
      <c r="E21" s="662"/>
      <c r="F21" s="662"/>
      <c r="G21" s="662"/>
      <c r="H21" s="662"/>
      <c r="I21" s="662"/>
      <c r="J21" s="662"/>
      <c r="K21" s="662"/>
      <c r="L21" s="662"/>
      <c r="M21" s="662"/>
      <c r="N21" s="662"/>
      <c r="O21" s="662"/>
      <c r="P21" s="662"/>
      <c r="Q21" s="663"/>
      <c r="R21" s="664">
        <v>329</v>
      </c>
      <c r="S21" s="665"/>
      <c r="T21" s="665"/>
      <c r="U21" s="665"/>
      <c r="V21" s="665"/>
      <c r="W21" s="665"/>
      <c r="X21" s="665"/>
      <c r="Y21" s="666"/>
      <c r="Z21" s="691">
        <v>0</v>
      </c>
      <c r="AA21" s="691"/>
      <c r="AB21" s="691"/>
      <c r="AC21" s="691"/>
      <c r="AD21" s="692">
        <v>329</v>
      </c>
      <c r="AE21" s="692"/>
      <c r="AF21" s="692"/>
      <c r="AG21" s="692"/>
      <c r="AH21" s="692"/>
      <c r="AI21" s="692"/>
      <c r="AJ21" s="692"/>
      <c r="AK21" s="692"/>
      <c r="AL21" s="667">
        <v>0</v>
      </c>
      <c r="AM21" s="668"/>
      <c r="AN21" s="668"/>
      <c r="AO21" s="693"/>
      <c r="AP21" s="757" t="s">
        <v>276</v>
      </c>
      <c r="AQ21" s="764"/>
      <c r="AR21" s="764"/>
      <c r="AS21" s="764"/>
      <c r="AT21" s="764"/>
      <c r="AU21" s="764"/>
      <c r="AV21" s="764"/>
      <c r="AW21" s="764"/>
      <c r="AX21" s="764"/>
      <c r="AY21" s="764"/>
      <c r="AZ21" s="764"/>
      <c r="BA21" s="764"/>
      <c r="BB21" s="764"/>
      <c r="BC21" s="764"/>
      <c r="BD21" s="764"/>
      <c r="BE21" s="764"/>
      <c r="BF21" s="759"/>
      <c r="BG21" s="664">
        <v>1650</v>
      </c>
      <c r="BH21" s="665"/>
      <c r="BI21" s="665"/>
      <c r="BJ21" s="665"/>
      <c r="BK21" s="665"/>
      <c r="BL21" s="665"/>
      <c r="BM21" s="665"/>
      <c r="BN21" s="666"/>
      <c r="BO21" s="691">
        <v>0.5</v>
      </c>
      <c r="BP21" s="691"/>
      <c r="BQ21" s="691"/>
      <c r="BR21" s="691"/>
      <c r="BS21" s="692" t="s">
        <v>127</v>
      </c>
      <c r="BT21" s="692"/>
      <c r="BU21" s="692"/>
      <c r="BV21" s="692"/>
      <c r="BW21" s="692"/>
      <c r="BX21" s="692"/>
      <c r="BY21" s="692"/>
      <c r="BZ21" s="692"/>
      <c r="CA21" s="692"/>
      <c r="CB21" s="750"/>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x14ac:dyDescent="0.15">
      <c r="B22" s="727" t="s">
        <v>277</v>
      </c>
      <c r="C22" s="728"/>
      <c r="D22" s="728"/>
      <c r="E22" s="728"/>
      <c r="F22" s="728"/>
      <c r="G22" s="728"/>
      <c r="H22" s="728"/>
      <c r="I22" s="728"/>
      <c r="J22" s="728"/>
      <c r="K22" s="728"/>
      <c r="L22" s="728"/>
      <c r="M22" s="728"/>
      <c r="N22" s="728"/>
      <c r="O22" s="728"/>
      <c r="P22" s="728"/>
      <c r="Q22" s="729"/>
      <c r="R22" s="664">
        <v>2296</v>
      </c>
      <c r="S22" s="665"/>
      <c r="T22" s="665"/>
      <c r="U22" s="665"/>
      <c r="V22" s="665"/>
      <c r="W22" s="665"/>
      <c r="X22" s="665"/>
      <c r="Y22" s="666"/>
      <c r="Z22" s="691">
        <v>0</v>
      </c>
      <c r="AA22" s="691"/>
      <c r="AB22" s="691"/>
      <c r="AC22" s="691"/>
      <c r="AD22" s="692">
        <v>2296</v>
      </c>
      <c r="AE22" s="692"/>
      <c r="AF22" s="692"/>
      <c r="AG22" s="692"/>
      <c r="AH22" s="692"/>
      <c r="AI22" s="692"/>
      <c r="AJ22" s="692"/>
      <c r="AK22" s="692"/>
      <c r="AL22" s="667">
        <v>0.10000000149011612</v>
      </c>
      <c r="AM22" s="668"/>
      <c r="AN22" s="668"/>
      <c r="AO22" s="693"/>
      <c r="AP22" s="757" t="s">
        <v>278</v>
      </c>
      <c r="AQ22" s="764"/>
      <c r="AR22" s="764"/>
      <c r="AS22" s="764"/>
      <c r="AT22" s="764"/>
      <c r="AU22" s="764"/>
      <c r="AV22" s="764"/>
      <c r="AW22" s="764"/>
      <c r="AX22" s="764"/>
      <c r="AY22" s="764"/>
      <c r="AZ22" s="764"/>
      <c r="BA22" s="764"/>
      <c r="BB22" s="764"/>
      <c r="BC22" s="764"/>
      <c r="BD22" s="764"/>
      <c r="BE22" s="764"/>
      <c r="BF22" s="759"/>
      <c r="BG22" s="664" t="s">
        <v>127</v>
      </c>
      <c r="BH22" s="665"/>
      <c r="BI22" s="665"/>
      <c r="BJ22" s="665"/>
      <c r="BK22" s="665"/>
      <c r="BL22" s="665"/>
      <c r="BM22" s="665"/>
      <c r="BN22" s="666"/>
      <c r="BO22" s="691" t="s">
        <v>127</v>
      </c>
      <c r="BP22" s="691"/>
      <c r="BQ22" s="691"/>
      <c r="BR22" s="691"/>
      <c r="BS22" s="692" t="s">
        <v>127</v>
      </c>
      <c r="BT22" s="692"/>
      <c r="BU22" s="692"/>
      <c r="BV22" s="692"/>
      <c r="BW22" s="692"/>
      <c r="BX22" s="692"/>
      <c r="BY22" s="692"/>
      <c r="BZ22" s="692"/>
      <c r="CA22" s="692"/>
      <c r="CB22" s="750"/>
      <c r="CD22" s="766" t="s">
        <v>279</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x14ac:dyDescent="0.15">
      <c r="B23" s="661" t="s">
        <v>280</v>
      </c>
      <c r="C23" s="662"/>
      <c r="D23" s="662"/>
      <c r="E23" s="662"/>
      <c r="F23" s="662"/>
      <c r="G23" s="662"/>
      <c r="H23" s="662"/>
      <c r="I23" s="662"/>
      <c r="J23" s="662"/>
      <c r="K23" s="662"/>
      <c r="L23" s="662"/>
      <c r="M23" s="662"/>
      <c r="N23" s="662"/>
      <c r="O23" s="662"/>
      <c r="P23" s="662"/>
      <c r="Q23" s="663"/>
      <c r="R23" s="664">
        <v>1711022</v>
      </c>
      <c r="S23" s="665"/>
      <c r="T23" s="665"/>
      <c r="U23" s="665"/>
      <c r="V23" s="665"/>
      <c r="W23" s="665"/>
      <c r="X23" s="665"/>
      <c r="Y23" s="666"/>
      <c r="Z23" s="691">
        <v>36</v>
      </c>
      <c r="AA23" s="691"/>
      <c r="AB23" s="691"/>
      <c r="AC23" s="691"/>
      <c r="AD23" s="692">
        <v>1401105</v>
      </c>
      <c r="AE23" s="692"/>
      <c r="AF23" s="692"/>
      <c r="AG23" s="692"/>
      <c r="AH23" s="692"/>
      <c r="AI23" s="692"/>
      <c r="AJ23" s="692"/>
      <c r="AK23" s="692"/>
      <c r="AL23" s="667">
        <v>74.900000000000006</v>
      </c>
      <c r="AM23" s="668"/>
      <c r="AN23" s="668"/>
      <c r="AO23" s="693"/>
      <c r="AP23" s="757" t="s">
        <v>281</v>
      </c>
      <c r="AQ23" s="764"/>
      <c r="AR23" s="764"/>
      <c r="AS23" s="764"/>
      <c r="AT23" s="764"/>
      <c r="AU23" s="764"/>
      <c r="AV23" s="764"/>
      <c r="AW23" s="764"/>
      <c r="AX23" s="764"/>
      <c r="AY23" s="764"/>
      <c r="AZ23" s="764"/>
      <c r="BA23" s="764"/>
      <c r="BB23" s="764"/>
      <c r="BC23" s="764"/>
      <c r="BD23" s="764"/>
      <c r="BE23" s="764"/>
      <c r="BF23" s="759"/>
      <c r="BG23" s="664" t="s">
        <v>127</v>
      </c>
      <c r="BH23" s="665"/>
      <c r="BI23" s="665"/>
      <c r="BJ23" s="665"/>
      <c r="BK23" s="665"/>
      <c r="BL23" s="665"/>
      <c r="BM23" s="665"/>
      <c r="BN23" s="666"/>
      <c r="BO23" s="691" t="s">
        <v>127</v>
      </c>
      <c r="BP23" s="691"/>
      <c r="BQ23" s="691"/>
      <c r="BR23" s="691"/>
      <c r="BS23" s="692" t="s">
        <v>127</v>
      </c>
      <c r="BT23" s="692"/>
      <c r="BU23" s="692"/>
      <c r="BV23" s="692"/>
      <c r="BW23" s="692"/>
      <c r="BX23" s="692"/>
      <c r="BY23" s="692"/>
      <c r="BZ23" s="692"/>
      <c r="CA23" s="692"/>
      <c r="CB23" s="750"/>
      <c r="CD23" s="766" t="s">
        <v>221</v>
      </c>
      <c r="CE23" s="767"/>
      <c r="CF23" s="767"/>
      <c r="CG23" s="767"/>
      <c r="CH23" s="767"/>
      <c r="CI23" s="767"/>
      <c r="CJ23" s="767"/>
      <c r="CK23" s="767"/>
      <c r="CL23" s="767"/>
      <c r="CM23" s="767"/>
      <c r="CN23" s="767"/>
      <c r="CO23" s="767"/>
      <c r="CP23" s="767"/>
      <c r="CQ23" s="768"/>
      <c r="CR23" s="766" t="s">
        <v>282</v>
      </c>
      <c r="CS23" s="767"/>
      <c r="CT23" s="767"/>
      <c r="CU23" s="767"/>
      <c r="CV23" s="767"/>
      <c r="CW23" s="767"/>
      <c r="CX23" s="767"/>
      <c r="CY23" s="768"/>
      <c r="CZ23" s="766" t="s">
        <v>283</v>
      </c>
      <c r="DA23" s="767"/>
      <c r="DB23" s="767"/>
      <c r="DC23" s="768"/>
      <c r="DD23" s="766" t="s">
        <v>284</v>
      </c>
      <c r="DE23" s="767"/>
      <c r="DF23" s="767"/>
      <c r="DG23" s="767"/>
      <c r="DH23" s="767"/>
      <c r="DI23" s="767"/>
      <c r="DJ23" s="767"/>
      <c r="DK23" s="768"/>
      <c r="DL23" s="775" t="s">
        <v>285</v>
      </c>
      <c r="DM23" s="776"/>
      <c r="DN23" s="776"/>
      <c r="DO23" s="776"/>
      <c r="DP23" s="776"/>
      <c r="DQ23" s="776"/>
      <c r="DR23" s="776"/>
      <c r="DS23" s="776"/>
      <c r="DT23" s="776"/>
      <c r="DU23" s="776"/>
      <c r="DV23" s="777"/>
      <c r="DW23" s="766" t="s">
        <v>286</v>
      </c>
      <c r="DX23" s="767"/>
      <c r="DY23" s="767"/>
      <c r="DZ23" s="767"/>
      <c r="EA23" s="767"/>
      <c r="EB23" s="767"/>
      <c r="EC23" s="768"/>
    </row>
    <row r="24" spans="2:133" ht="11.25" customHeight="1" x14ac:dyDescent="0.15">
      <c r="B24" s="661" t="s">
        <v>287</v>
      </c>
      <c r="C24" s="662"/>
      <c r="D24" s="662"/>
      <c r="E24" s="662"/>
      <c r="F24" s="662"/>
      <c r="G24" s="662"/>
      <c r="H24" s="662"/>
      <c r="I24" s="662"/>
      <c r="J24" s="662"/>
      <c r="K24" s="662"/>
      <c r="L24" s="662"/>
      <c r="M24" s="662"/>
      <c r="N24" s="662"/>
      <c r="O24" s="662"/>
      <c r="P24" s="662"/>
      <c r="Q24" s="663"/>
      <c r="R24" s="664">
        <v>1401105</v>
      </c>
      <c r="S24" s="665"/>
      <c r="T24" s="665"/>
      <c r="U24" s="665"/>
      <c r="V24" s="665"/>
      <c r="W24" s="665"/>
      <c r="X24" s="665"/>
      <c r="Y24" s="666"/>
      <c r="Z24" s="691">
        <v>29.5</v>
      </c>
      <c r="AA24" s="691"/>
      <c r="AB24" s="691"/>
      <c r="AC24" s="691"/>
      <c r="AD24" s="692">
        <v>1401105</v>
      </c>
      <c r="AE24" s="692"/>
      <c r="AF24" s="692"/>
      <c r="AG24" s="692"/>
      <c r="AH24" s="692"/>
      <c r="AI24" s="692"/>
      <c r="AJ24" s="692"/>
      <c r="AK24" s="692"/>
      <c r="AL24" s="667">
        <v>74.900000000000006</v>
      </c>
      <c r="AM24" s="668"/>
      <c r="AN24" s="668"/>
      <c r="AO24" s="693"/>
      <c r="AP24" s="757" t="s">
        <v>288</v>
      </c>
      <c r="AQ24" s="764"/>
      <c r="AR24" s="764"/>
      <c r="AS24" s="764"/>
      <c r="AT24" s="764"/>
      <c r="AU24" s="764"/>
      <c r="AV24" s="764"/>
      <c r="AW24" s="764"/>
      <c r="AX24" s="764"/>
      <c r="AY24" s="764"/>
      <c r="AZ24" s="764"/>
      <c r="BA24" s="764"/>
      <c r="BB24" s="764"/>
      <c r="BC24" s="764"/>
      <c r="BD24" s="764"/>
      <c r="BE24" s="764"/>
      <c r="BF24" s="759"/>
      <c r="BG24" s="664" t="s">
        <v>127</v>
      </c>
      <c r="BH24" s="665"/>
      <c r="BI24" s="665"/>
      <c r="BJ24" s="665"/>
      <c r="BK24" s="665"/>
      <c r="BL24" s="665"/>
      <c r="BM24" s="665"/>
      <c r="BN24" s="666"/>
      <c r="BO24" s="691" t="s">
        <v>127</v>
      </c>
      <c r="BP24" s="691"/>
      <c r="BQ24" s="691"/>
      <c r="BR24" s="691"/>
      <c r="BS24" s="692" t="s">
        <v>127</v>
      </c>
      <c r="BT24" s="692"/>
      <c r="BU24" s="692"/>
      <c r="BV24" s="692"/>
      <c r="BW24" s="692"/>
      <c r="BX24" s="692"/>
      <c r="BY24" s="692"/>
      <c r="BZ24" s="692"/>
      <c r="CA24" s="692"/>
      <c r="CB24" s="750"/>
      <c r="CD24" s="720" t="s">
        <v>289</v>
      </c>
      <c r="CE24" s="721"/>
      <c r="CF24" s="721"/>
      <c r="CG24" s="721"/>
      <c r="CH24" s="721"/>
      <c r="CI24" s="721"/>
      <c r="CJ24" s="721"/>
      <c r="CK24" s="721"/>
      <c r="CL24" s="721"/>
      <c r="CM24" s="721"/>
      <c r="CN24" s="721"/>
      <c r="CO24" s="721"/>
      <c r="CP24" s="721"/>
      <c r="CQ24" s="722"/>
      <c r="CR24" s="717">
        <v>1141035</v>
      </c>
      <c r="CS24" s="718"/>
      <c r="CT24" s="718"/>
      <c r="CU24" s="718"/>
      <c r="CV24" s="718"/>
      <c r="CW24" s="718"/>
      <c r="CX24" s="718"/>
      <c r="CY24" s="761"/>
      <c r="CZ24" s="762">
        <v>25.1</v>
      </c>
      <c r="DA24" s="735"/>
      <c r="DB24" s="735"/>
      <c r="DC24" s="765"/>
      <c r="DD24" s="760">
        <v>886834</v>
      </c>
      <c r="DE24" s="718"/>
      <c r="DF24" s="718"/>
      <c r="DG24" s="718"/>
      <c r="DH24" s="718"/>
      <c r="DI24" s="718"/>
      <c r="DJ24" s="718"/>
      <c r="DK24" s="761"/>
      <c r="DL24" s="760">
        <v>869774</v>
      </c>
      <c r="DM24" s="718"/>
      <c r="DN24" s="718"/>
      <c r="DO24" s="718"/>
      <c r="DP24" s="718"/>
      <c r="DQ24" s="718"/>
      <c r="DR24" s="718"/>
      <c r="DS24" s="718"/>
      <c r="DT24" s="718"/>
      <c r="DU24" s="718"/>
      <c r="DV24" s="761"/>
      <c r="DW24" s="762">
        <v>44.8</v>
      </c>
      <c r="DX24" s="735"/>
      <c r="DY24" s="735"/>
      <c r="DZ24" s="735"/>
      <c r="EA24" s="735"/>
      <c r="EB24" s="735"/>
      <c r="EC24" s="763"/>
    </row>
    <row r="25" spans="2:133" ht="11.25" customHeight="1" x14ac:dyDescent="0.15">
      <c r="B25" s="661" t="s">
        <v>290</v>
      </c>
      <c r="C25" s="662"/>
      <c r="D25" s="662"/>
      <c r="E25" s="662"/>
      <c r="F25" s="662"/>
      <c r="G25" s="662"/>
      <c r="H25" s="662"/>
      <c r="I25" s="662"/>
      <c r="J25" s="662"/>
      <c r="K25" s="662"/>
      <c r="L25" s="662"/>
      <c r="M25" s="662"/>
      <c r="N25" s="662"/>
      <c r="O25" s="662"/>
      <c r="P25" s="662"/>
      <c r="Q25" s="663"/>
      <c r="R25" s="664">
        <v>309917</v>
      </c>
      <c r="S25" s="665"/>
      <c r="T25" s="665"/>
      <c r="U25" s="665"/>
      <c r="V25" s="665"/>
      <c r="W25" s="665"/>
      <c r="X25" s="665"/>
      <c r="Y25" s="666"/>
      <c r="Z25" s="691">
        <v>6.5</v>
      </c>
      <c r="AA25" s="691"/>
      <c r="AB25" s="691"/>
      <c r="AC25" s="691"/>
      <c r="AD25" s="692" t="s">
        <v>127</v>
      </c>
      <c r="AE25" s="692"/>
      <c r="AF25" s="692"/>
      <c r="AG25" s="692"/>
      <c r="AH25" s="692"/>
      <c r="AI25" s="692"/>
      <c r="AJ25" s="692"/>
      <c r="AK25" s="692"/>
      <c r="AL25" s="667" t="s">
        <v>127</v>
      </c>
      <c r="AM25" s="668"/>
      <c r="AN25" s="668"/>
      <c r="AO25" s="693"/>
      <c r="AP25" s="757" t="s">
        <v>291</v>
      </c>
      <c r="AQ25" s="764"/>
      <c r="AR25" s="764"/>
      <c r="AS25" s="764"/>
      <c r="AT25" s="764"/>
      <c r="AU25" s="764"/>
      <c r="AV25" s="764"/>
      <c r="AW25" s="764"/>
      <c r="AX25" s="764"/>
      <c r="AY25" s="764"/>
      <c r="AZ25" s="764"/>
      <c r="BA25" s="764"/>
      <c r="BB25" s="764"/>
      <c r="BC25" s="764"/>
      <c r="BD25" s="764"/>
      <c r="BE25" s="764"/>
      <c r="BF25" s="759"/>
      <c r="BG25" s="664" t="s">
        <v>127</v>
      </c>
      <c r="BH25" s="665"/>
      <c r="BI25" s="665"/>
      <c r="BJ25" s="665"/>
      <c r="BK25" s="665"/>
      <c r="BL25" s="665"/>
      <c r="BM25" s="665"/>
      <c r="BN25" s="666"/>
      <c r="BO25" s="691" t="s">
        <v>127</v>
      </c>
      <c r="BP25" s="691"/>
      <c r="BQ25" s="691"/>
      <c r="BR25" s="691"/>
      <c r="BS25" s="692" t="s">
        <v>127</v>
      </c>
      <c r="BT25" s="692"/>
      <c r="BU25" s="692"/>
      <c r="BV25" s="692"/>
      <c r="BW25" s="692"/>
      <c r="BX25" s="692"/>
      <c r="BY25" s="692"/>
      <c r="BZ25" s="692"/>
      <c r="CA25" s="692"/>
      <c r="CB25" s="750"/>
      <c r="CD25" s="706" t="s">
        <v>292</v>
      </c>
      <c r="CE25" s="703"/>
      <c r="CF25" s="703"/>
      <c r="CG25" s="703"/>
      <c r="CH25" s="703"/>
      <c r="CI25" s="703"/>
      <c r="CJ25" s="703"/>
      <c r="CK25" s="703"/>
      <c r="CL25" s="703"/>
      <c r="CM25" s="703"/>
      <c r="CN25" s="703"/>
      <c r="CO25" s="703"/>
      <c r="CP25" s="703"/>
      <c r="CQ25" s="704"/>
      <c r="CR25" s="664">
        <v>662033</v>
      </c>
      <c r="CS25" s="675"/>
      <c r="CT25" s="675"/>
      <c r="CU25" s="675"/>
      <c r="CV25" s="675"/>
      <c r="CW25" s="675"/>
      <c r="CX25" s="675"/>
      <c r="CY25" s="676"/>
      <c r="CZ25" s="667">
        <v>14.5</v>
      </c>
      <c r="DA25" s="677"/>
      <c r="DB25" s="677"/>
      <c r="DC25" s="678"/>
      <c r="DD25" s="670">
        <v>565913</v>
      </c>
      <c r="DE25" s="675"/>
      <c r="DF25" s="675"/>
      <c r="DG25" s="675"/>
      <c r="DH25" s="675"/>
      <c r="DI25" s="675"/>
      <c r="DJ25" s="675"/>
      <c r="DK25" s="676"/>
      <c r="DL25" s="670">
        <v>548853</v>
      </c>
      <c r="DM25" s="675"/>
      <c r="DN25" s="675"/>
      <c r="DO25" s="675"/>
      <c r="DP25" s="675"/>
      <c r="DQ25" s="675"/>
      <c r="DR25" s="675"/>
      <c r="DS25" s="675"/>
      <c r="DT25" s="675"/>
      <c r="DU25" s="675"/>
      <c r="DV25" s="676"/>
      <c r="DW25" s="667">
        <v>28.3</v>
      </c>
      <c r="DX25" s="677"/>
      <c r="DY25" s="677"/>
      <c r="DZ25" s="677"/>
      <c r="EA25" s="677"/>
      <c r="EB25" s="677"/>
      <c r="EC25" s="698"/>
    </row>
    <row r="26" spans="2:133" ht="11.25" customHeight="1" x14ac:dyDescent="0.15">
      <c r="B26" s="661" t="s">
        <v>293</v>
      </c>
      <c r="C26" s="662"/>
      <c r="D26" s="662"/>
      <c r="E26" s="662"/>
      <c r="F26" s="662"/>
      <c r="G26" s="662"/>
      <c r="H26" s="662"/>
      <c r="I26" s="662"/>
      <c r="J26" s="662"/>
      <c r="K26" s="662"/>
      <c r="L26" s="662"/>
      <c r="M26" s="662"/>
      <c r="N26" s="662"/>
      <c r="O26" s="662"/>
      <c r="P26" s="662"/>
      <c r="Q26" s="663"/>
      <c r="R26" s="664" t="s">
        <v>127</v>
      </c>
      <c r="S26" s="665"/>
      <c r="T26" s="665"/>
      <c r="U26" s="665"/>
      <c r="V26" s="665"/>
      <c r="W26" s="665"/>
      <c r="X26" s="665"/>
      <c r="Y26" s="666"/>
      <c r="Z26" s="691" t="s">
        <v>127</v>
      </c>
      <c r="AA26" s="691"/>
      <c r="AB26" s="691"/>
      <c r="AC26" s="691"/>
      <c r="AD26" s="692" t="s">
        <v>127</v>
      </c>
      <c r="AE26" s="692"/>
      <c r="AF26" s="692"/>
      <c r="AG26" s="692"/>
      <c r="AH26" s="692"/>
      <c r="AI26" s="692"/>
      <c r="AJ26" s="692"/>
      <c r="AK26" s="692"/>
      <c r="AL26" s="667" t="s">
        <v>127</v>
      </c>
      <c r="AM26" s="668"/>
      <c r="AN26" s="668"/>
      <c r="AO26" s="693"/>
      <c r="AP26" s="757" t="s">
        <v>294</v>
      </c>
      <c r="AQ26" s="758"/>
      <c r="AR26" s="758"/>
      <c r="AS26" s="758"/>
      <c r="AT26" s="758"/>
      <c r="AU26" s="758"/>
      <c r="AV26" s="758"/>
      <c r="AW26" s="758"/>
      <c r="AX26" s="758"/>
      <c r="AY26" s="758"/>
      <c r="AZ26" s="758"/>
      <c r="BA26" s="758"/>
      <c r="BB26" s="758"/>
      <c r="BC26" s="758"/>
      <c r="BD26" s="758"/>
      <c r="BE26" s="758"/>
      <c r="BF26" s="759"/>
      <c r="BG26" s="664" t="s">
        <v>127</v>
      </c>
      <c r="BH26" s="665"/>
      <c r="BI26" s="665"/>
      <c r="BJ26" s="665"/>
      <c r="BK26" s="665"/>
      <c r="BL26" s="665"/>
      <c r="BM26" s="665"/>
      <c r="BN26" s="666"/>
      <c r="BO26" s="691" t="s">
        <v>127</v>
      </c>
      <c r="BP26" s="691"/>
      <c r="BQ26" s="691"/>
      <c r="BR26" s="691"/>
      <c r="BS26" s="692" t="s">
        <v>127</v>
      </c>
      <c r="BT26" s="692"/>
      <c r="BU26" s="692"/>
      <c r="BV26" s="692"/>
      <c r="BW26" s="692"/>
      <c r="BX26" s="692"/>
      <c r="BY26" s="692"/>
      <c r="BZ26" s="692"/>
      <c r="CA26" s="692"/>
      <c r="CB26" s="750"/>
      <c r="CD26" s="706" t="s">
        <v>295</v>
      </c>
      <c r="CE26" s="703"/>
      <c r="CF26" s="703"/>
      <c r="CG26" s="703"/>
      <c r="CH26" s="703"/>
      <c r="CI26" s="703"/>
      <c r="CJ26" s="703"/>
      <c r="CK26" s="703"/>
      <c r="CL26" s="703"/>
      <c r="CM26" s="703"/>
      <c r="CN26" s="703"/>
      <c r="CO26" s="703"/>
      <c r="CP26" s="703"/>
      <c r="CQ26" s="704"/>
      <c r="CR26" s="664">
        <v>415183</v>
      </c>
      <c r="CS26" s="665"/>
      <c r="CT26" s="665"/>
      <c r="CU26" s="665"/>
      <c r="CV26" s="665"/>
      <c r="CW26" s="665"/>
      <c r="CX26" s="665"/>
      <c r="CY26" s="666"/>
      <c r="CZ26" s="667">
        <v>9.1</v>
      </c>
      <c r="DA26" s="677"/>
      <c r="DB26" s="677"/>
      <c r="DC26" s="678"/>
      <c r="DD26" s="670">
        <v>376360</v>
      </c>
      <c r="DE26" s="665"/>
      <c r="DF26" s="665"/>
      <c r="DG26" s="665"/>
      <c r="DH26" s="665"/>
      <c r="DI26" s="665"/>
      <c r="DJ26" s="665"/>
      <c r="DK26" s="666"/>
      <c r="DL26" s="670" t="s">
        <v>127</v>
      </c>
      <c r="DM26" s="665"/>
      <c r="DN26" s="665"/>
      <c r="DO26" s="665"/>
      <c r="DP26" s="665"/>
      <c r="DQ26" s="665"/>
      <c r="DR26" s="665"/>
      <c r="DS26" s="665"/>
      <c r="DT26" s="665"/>
      <c r="DU26" s="665"/>
      <c r="DV26" s="666"/>
      <c r="DW26" s="667" t="s">
        <v>127</v>
      </c>
      <c r="DX26" s="677"/>
      <c r="DY26" s="677"/>
      <c r="DZ26" s="677"/>
      <c r="EA26" s="677"/>
      <c r="EB26" s="677"/>
      <c r="EC26" s="698"/>
    </row>
    <row r="27" spans="2:133" ht="11.25" customHeight="1" x14ac:dyDescent="0.15">
      <c r="B27" s="661" t="s">
        <v>296</v>
      </c>
      <c r="C27" s="662"/>
      <c r="D27" s="662"/>
      <c r="E27" s="662"/>
      <c r="F27" s="662"/>
      <c r="G27" s="662"/>
      <c r="H27" s="662"/>
      <c r="I27" s="662"/>
      <c r="J27" s="662"/>
      <c r="K27" s="662"/>
      <c r="L27" s="662"/>
      <c r="M27" s="662"/>
      <c r="N27" s="662"/>
      <c r="O27" s="662"/>
      <c r="P27" s="662"/>
      <c r="Q27" s="663"/>
      <c r="R27" s="664">
        <v>2158126</v>
      </c>
      <c r="S27" s="665"/>
      <c r="T27" s="665"/>
      <c r="U27" s="665"/>
      <c r="V27" s="665"/>
      <c r="W27" s="665"/>
      <c r="X27" s="665"/>
      <c r="Y27" s="666"/>
      <c r="Z27" s="691">
        <v>45.4</v>
      </c>
      <c r="AA27" s="691"/>
      <c r="AB27" s="691"/>
      <c r="AC27" s="691"/>
      <c r="AD27" s="692">
        <v>1848209</v>
      </c>
      <c r="AE27" s="692"/>
      <c r="AF27" s="692"/>
      <c r="AG27" s="692"/>
      <c r="AH27" s="692"/>
      <c r="AI27" s="692"/>
      <c r="AJ27" s="692"/>
      <c r="AK27" s="692"/>
      <c r="AL27" s="667">
        <v>98.699996948242188</v>
      </c>
      <c r="AM27" s="668"/>
      <c r="AN27" s="668"/>
      <c r="AO27" s="693"/>
      <c r="AP27" s="661" t="s">
        <v>297</v>
      </c>
      <c r="AQ27" s="662"/>
      <c r="AR27" s="662"/>
      <c r="AS27" s="662"/>
      <c r="AT27" s="662"/>
      <c r="AU27" s="662"/>
      <c r="AV27" s="662"/>
      <c r="AW27" s="662"/>
      <c r="AX27" s="662"/>
      <c r="AY27" s="662"/>
      <c r="AZ27" s="662"/>
      <c r="BA27" s="662"/>
      <c r="BB27" s="662"/>
      <c r="BC27" s="662"/>
      <c r="BD27" s="662"/>
      <c r="BE27" s="662"/>
      <c r="BF27" s="663"/>
      <c r="BG27" s="664">
        <v>343475</v>
      </c>
      <c r="BH27" s="665"/>
      <c r="BI27" s="665"/>
      <c r="BJ27" s="665"/>
      <c r="BK27" s="665"/>
      <c r="BL27" s="665"/>
      <c r="BM27" s="665"/>
      <c r="BN27" s="666"/>
      <c r="BO27" s="691">
        <v>100</v>
      </c>
      <c r="BP27" s="691"/>
      <c r="BQ27" s="691"/>
      <c r="BR27" s="691"/>
      <c r="BS27" s="692" t="s">
        <v>127</v>
      </c>
      <c r="BT27" s="692"/>
      <c r="BU27" s="692"/>
      <c r="BV27" s="692"/>
      <c r="BW27" s="692"/>
      <c r="BX27" s="692"/>
      <c r="BY27" s="692"/>
      <c r="BZ27" s="692"/>
      <c r="CA27" s="692"/>
      <c r="CB27" s="750"/>
      <c r="CD27" s="706" t="s">
        <v>298</v>
      </c>
      <c r="CE27" s="703"/>
      <c r="CF27" s="703"/>
      <c r="CG27" s="703"/>
      <c r="CH27" s="703"/>
      <c r="CI27" s="703"/>
      <c r="CJ27" s="703"/>
      <c r="CK27" s="703"/>
      <c r="CL27" s="703"/>
      <c r="CM27" s="703"/>
      <c r="CN27" s="703"/>
      <c r="CO27" s="703"/>
      <c r="CP27" s="703"/>
      <c r="CQ27" s="704"/>
      <c r="CR27" s="664">
        <v>186592</v>
      </c>
      <c r="CS27" s="675"/>
      <c r="CT27" s="675"/>
      <c r="CU27" s="675"/>
      <c r="CV27" s="675"/>
      <c r="CW27" s="675"/>
      <c r="CX27" s="675"/>
      <c r="CY27" s="676"/>
      <c r="CZ27" s="667">
        <v>4.0999999999999996</v>
      </c>
      <c r="DA27" s="677"/>
      <c r="DB27" s="677"/>
      <c r="DC27" s="678"/>
      <c r="DD27" s="670">
        <v>28511</v>
      </c>
      <c r="DE27" s="675"/>
      <c r="DF27" s="675"/>
      <c r="DG27" s="675"/>
      <c r="DH27" s="675"/>
      <c r="DI27" s="675"/>
      <c r="DJ27" s="675"/>
      <c r="DK27" s="676"/>
      <c r="DL27" s="670">
        <v>28511</v>
      </c>
      <c r="DM27" s="675"/>
      <c r="DN27" s="675"/>
      <c r="DO27" s="675"/>
      <c r="DP27" s="675"/>
      <c r="DQ27" s="675"/>
      <c r="DR27" s="675"/>
      <c r="DS27" s="675"/>
      <c r="DT27" s="675"/>
      <c r="DU27" s="675"/>
      <c r="DV27" s="676"/>
      <c r="DW27" s="667">
        <v>1.5</v>
      </c>
      <c r="DX27" s="677"/>
      <c r="DY27" s="677"/>
      <c r="DZ27" s="677"/>
      <c r="EA27" s="677"/>
      <c r="EB27" s="677"/>
      <c r="EC27" s="698"/>
    </row>
    <row r="28" spans="2:133" ht="11.25" customHeight="1" x14ac:dyDescent="0.15">
      <c r="B28" s="661" t="s">
        <v>299</v>
      </c>
      <c r="C28" s="662"/>
      <c r="D28" s="662"/>
      <c r="E28" s="662"/>
      <c r="F28" s="662"/>
      <c r="G28" s="662"/>
      <c r="H28" s="662"/>
      <c r="I28" s="662"/>
      <c r="J28" s="662"/>
      <c r="K28" s="662"/>
      <c r="L28" s="662"/>
      <c r="M28" s="662"/>
      <c r="N28" s="662"/>
      <c r="O28" s="662"/>
      <c r="P28" s="662"/>
      <c r="Q28" s="663"/>
      <c r="R28" s="664">
        <v>1262</v>
      </c>
      <c r="S28" s="665"/>
      <c r="T28" s="665"/>
      <c r="U28" s="665"/>
      <c r="V28" s="665"/>
      <c r="W28" s="665"/>
      <c r="X28" s="665"/>
      <c r="Y28" s="666"/>
      <c r="Z28" s="691">
        <v>0</v>
      </c>
      <c r="AA28" s="691"/>
      <c r="AB28" s="691"/>
      <c r="AC28" s="691"/>
      <c r="AD28" s="692">
        <v>1262</v>
      </c>
      <c r="AE28" s="692"/>
      <c r="AF28" s="692"/>
      <c r="AG28" s="692"/>
      <c r="AH28" s="692"/>
      <c r="AI28" s="692"/>
      <c r="AJ28" s="692"/>
      <c r="AK28" s="692"/>
      <c r="AL28" s="667">
        <v>0.1</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5"/>
      <c r="CD28" s="706" t="s">
        <v>300</v>
      </c>
      <c r="CE28" s="703"/>
      <c r="CF28" s="703"/>
      <c r="CG28" s="703"/>
      <c r="CH28" s="703"/>
      <c r="CI28" s="703"/>
      <c r="CJ28" s="703"/>
      <c r="CK28" s="703"/>
      <c r="CL28" s="703"/>
      <c r="CM28" s="703"/>
      <c r="CN28" s="703"/>
      <c r="CO28" s="703"/>
      <c r="CP28" s="703"/>
      <c r="CQ28" s="704"/>
      <c r="CR28" s="664">
        <v>292410</v>
      </c>
      <c r="CS28" s="665"/>
      <c r="CT28" s="665"/>
      <c r="CU28" s="665"/>
      <c r="CV28" s="665"/>
      <c r="CW28" s="665"/>
      <c r="CX28" s="665"/>
      <c r="CY28" s="666"/>
      <c r="CZ28" s="667">
        <v>6.4</v>
      </c>
      <c r="DA28" s="677"/>
      <c r="DB28" s="677"/>
      <c r="DC28" s="678"/>
      <c r="DD28" s="670">
        <v>292410</v>
      </c>
      <c r="DE28" s="665"/>
      <c r="DF28" s="665"/>
      <c r="DG28" s="665"/>
      <c r="DH28" s="665"/>
      <c r="DI28" s="665"/>
      <c r="DJ28" s="665"/>
      <c r="DK28" s="666"/>
      <c r="DL28" s="670">
        <v>292410</v>
      </c>
      <c r="DM28" s="665"/>
      <c r="DN28" s="665"/>
      <c r="DO28" s="665"/>
      <c r="DP28" s="665"/>
      <c r="DQ28" s="665"/>
      <c r="DR28" s="665"/>
      <c r="DS28" s="665"/>
      <c r="DT28" s="665"/>
      <c r="DU28" s="665"/>
      <c r="DV28" s="666"/>
      <c r="DW28" s="667">
        <v>15.1</v>
      </c>
      <c r="DX28" s="677"/>
      <c r="DY28" s="677"/>
      <c r="DZ28" s="677"/>
      <c r="EA28" s="677"/>
      <c r="EB28" s="677"/>
      <c r="EC28" s="698"/>
    </row>
    <row r="29" spans="2:133" ht="11.25" customHeight="1" x14ac:dyDescent="0.15">
      <c r="B29" s="661" t="s">
        <v>301</v>
      </c>
      <c r="C29" s="662"/>
      <c r="D29" s="662"/>
      <c r="E29" s="662"/>
      <c r="F29" s="662"/>
      <c r="G29" s="662"/>
      <c r="H29" s="662"/>
      <c r="I29" s="662"/>
      <c r="J29" s="662"/>
      <c r="K29" s="662"/>
      <c r="L29" s="662"/>
      <c r="M29" s="662"/>
      <c r="N29" s="662"/>
      <c r="O29" s="662"/>
      <c r="P29" s="662"/>
      <c r="Q29" s="663"/>
      <c r="R29" s="664">
        <v>707</v>
      </c>
      <c r="S29" s="665"/>
      <c r="T29" s="665"/>
      <c r="U29" s="665"/>
      <c r="V29" s="665"/>
      <c r="W29" s="665"/>
      <c r="X29" s="665"/>
      <c r="Y29" s="666"/>
      <c r="Z29" s="691">
        <v>0</v>
      </c>
      <c r="AA29" s="691"/>
      <c r="AB29" s="691"/>
      <c r="AC29" s="691"/>
      <c r="AD29" s="692" t="s">
        <v>127</v>
      </c>
      <c r="AE29" s="692"/>
      <c r="AF29" s="692"/>
      <c r="AG29" s="692"/>
      <c r="AH29" s="692"/>
      <c r="AI29" s="692"/>
      <c r="AJ29" s="692"/>
      <c r="AK29" s="692"/>
      <c r="AL29" s="667" t="s">
        <v>127</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0"/>
      <c r="CD29" s="751" t="s">
        <v>302</v>
      </c>
      <c r="CE29" s="752"/>
      <c r="CF29" s="706" t="s">
        <v>70</v>
      </c>
      <c r="CG29" s="703"/>
      <c r="CH29" s="703"/>
      <c r="CI29" s="703"/>
      <c r="CJ29" s="703"/>
      <c r="CK29" s="703"/>
      <c r="CL29" s="703"/>
      <c r="CM29" s="703"/>
      <c r="CN29" s="703"/>
      <c r="CO29" s="703"/>
      <c r="CP29" s="703"/>
      <c r="CQ29" s="704"/>
      <c r="CR29" s="664">
        <v>292272</v>
      </c>
      <c r="CS29" s="675"/>
      <c r="CT29" s="675"/>
      <c r="CU29" s="675"/>
      <c r="CV29" s="675"/>
      <c r="CW29" s="675"/>
      <c r="CX29" s="675"/>
      <c r="CY29" s="676"/>
      <c r="CZ29" s="667">
        <v>6.4</v>
      </c>
      <c r="DA29" s="677"/>
      <c r="DB29" s="677"/>
      <c r="DC29" s="678"/>
      <c r="DD29" s="670">
        <v>292272</v>
      </c>
      <c r="DE29" s="675"/>
      <c r="DF29" s="675"/>
      <c r="DG29" s="675"/>
      <c r="DH29" s="675"/>
      <c r="DI29" s="675"/>
      <c r="DJ29" s="675"/>
      <c r="DK29" s="676"/>
      <c r="DL29" s="670">
        <v>292272</v>
      </c>
      <c r="DM29" s="675"/>
      <c r="DN29" s="675"/>
      <c r="DO29" s="675"/>
      <c r="DP29" s="675"/>
      <c r="DQ29" s="675"/>
      <c r="DR29" s="675"/>
      <c r="DS29" s="675"/>
      <c r="DT29" s="675"/>
      <c r="DU29" s="675"/>
      <c r="DV29" s="676"/>
      <c r="DW29" s="667">
        <v>15.1</v>
      </c>
      <c r="DX29" s="677"/>
      <c r="DY29" s="677"/>
      <c r="DZ29" s="677"/>
      <c r="EA29" s="677"/>
      <c r="EB29" s="677"/>
      <c r="EC29" s="698"/>
    </row>
    <row r="30" spans="2:133" ht="11.25" customHeight="1" x14ac:dyDescent="0.15">
      <c r="B30" s="661" t="s">
        <v>303</v>
      </c>
      <c r="C30" s="662"/>
      <c r="D30" s="662"/>
      <c r="E30" s="662"/>
      <c r="F30" s="662"/>
      <c r="G30" s="662"/>
      <c r="H30" s="662"/>
      <c r="I30" s="662"/>
      <c r="J30" s="662"/>
      <c r="K30" s="662"/>
      <c r="L30" s="662"/>
      <c r="M30" s="662"/>
      <c r="N30" s="662"/>
      <c r="O30" s="662"/>
      <c r="P30" s="662"/>
      <c r="Q30" s="663"/>
      <c r="R30" s="664">
        <v>60138</v>
      </c>
      <c r="S30" s="665"/>
      <c r="T30" s="665"/>
      <c r="U30" s="665"/>
      <c r="V30" s="665"/>
      <c r="W30" s="665"/>
      <c r="X30" s="665"/>
      <c r="Y30" s="666"/>
      <c r="Z30" s="691">
        <v>1.3</v>
      </c>
      <c r="AA30" s="691"/>
      <c r="AB30" s="691"/>
      <c r="AC30" s="691"/>
      <c r="AD30" s="692">
        <v>22016</v>
      </c>
      <c r="AE30" s="692"/>
      <c r="AF30" s="692"/>
      <c r="AG30" s="692"/>
      <c r="AH30" s="692"/>
      <c r="AI30" s="692"/>
      <c r="AJ30" s="692"/>
      <c r="AK30" s="692"/>
      <c r="AL30" s="667">
        <v>1.2</v>
      </c>
      <c r="AM30" s="668"/>
      <c r="AN30" s="668"/>
      <c r="AO30" s="693"/>
      <c r="AP30" s="723" t="s">
        <v>221</v>
      </c>
      <c r="AQ30" s="724"/>
      <c r="AR30" s="724"/>
      <c r="AS30" s="724"/>
      <c r="AT30" s="724"/>
      <c r="AU30" s="724"/>
      <c r="AV30" s="724"/>
      <c r="AW30" s="724"/>
      <c r="AX30" s="724"/>
      <c r="AY30" s="724"/>
      <c r="AZ30" s="724"/>
      <c r="BA30" s="724"/>
      <c r="BB30" s="724"/>
      <c r="BC30" s="724"/>
      <c r="BD30" s="724"/>
      <c r="BE30" s="724"/>
      <c r="BF30" s="725"/>
      <c r="BG30" s="723" t="s">
        <v>304</v>
      </c>
      <c r="BH30" s="748"/>
      <c r="BI30" s="748"/>
      <c r="BJ30" s="748"/>
      <c r="BK30" s="748"/>
      <c r="BL30" s="748"/>
      <c r="BM30" s="748"/>
      <c r="BN30" s="748"/>
      <c r="BO30" s="748"/>
      <c r="BP30" s="748"/>
      <c r="BQ30" s="749"/>
      <c r="BR30" s="723" t="s">
        <v>305</v>
      </c>
      <c r="BS30" s="748"/>
      <c r="BT30" s="748"/>
      <c r="BU30" s="748"/>
      <c r="BV30" s="748"/>
      <c r="BW30" s="748"/>
      <c r="BX30" s="748"/>
      <c r="BY30" s="748"/>
      <c r="BZ30" s="748"/>
      <c r="CA30" s="748"/>
      <c r="CB30" s="749"/>
      <c r="CD30" s="753"/>
      <c r="CE30" s="754"/>
      <c r="CF30" s="706" t="s">
        <v>306</v>
      </c>
      <c r="CG30" s="703"/>
      <c r="CH30" s="703"/>
      <c r="CI30" s="703"/>
      <c r="CJ30" s="703"/>
      <c r="CK30" s="703"/>
      <c r="CL30" s="703"/>
      <c r="CM30" s="703"/>
      <c r="CN30" s="703"/>
      <c r="CO30" s="703"/>
      <c r="CP30" s="703"/>
      <c r="CQ30" s="704"/>
      <c r="CR30" s="664">
        <v>286333</v>
      </c>
      <c r="CS30" s="665"/>
      <c r="CT30" s="665"/>
      <c r="CU30" s="665"/>
      <c r="CV30" s="665"/>
      <c r="CW30" s="665"/>
      <c r="CX30" s="665"/>
      <c r="CY30" s="666"/>
      <c r="CZ30" s="667">
        <v>6.3</v>
      </c>
      <c r="DA30" s="677"/>
      <c r="DB30" s="677"/>
      <c r="DC30" s="678"/>
      <c r="DD30" s="670">
        <v>286333</v>
      </c>
      <c r="DE30" s="665"/>
      <c r="DF30" s="665"/>
      <c r="DG30" s="665"/>
      <c r="DH30" s="665"/>
      <c r="DI30" s="665"/>
      <c r="DJ30" s="665"/>
      <c r="DK30" s="666"/>
      <c r="DL30" s="670">
        <v>286333</v>
      </c>
      <c r="DM30" s="665"/>
      <c r="DN30" s="665"/>
      <c r="DO30" s="665"/>
      <c r="DP30" s="665"/>
      <c r="DQ30" s="665"/>
      <c r="DR30" s="665"/>
      <c r="DS30" s="665"/>
      <c r="DT30" s="665"/>
      <c r="DU30" s="665"/>
      <c r="DV30" s="666"/>
      <c r="DW30" s="667">
        <v>14.8</v>
      </c>
      <c r="DX30" s="677"/>
      <c r="DY30" s="677"/>
      <c r="DZ30" s="677"/>
      <c r="EA30" s="677"/>
      <c r="EB30" s="677"/>
      <c r="EC30" s="698"/>
    </row>
    <row r="31" spans="2:133" ht="11.25" customHeight="1" x14ac:dyDescent="0.15">
      <c r="B31" s="661" t="s">
        <v>307</v>
      </c>
      <c r="C31" s="662"/>
      <c r="D31" s="662"/>
      <c r="E31" s="662"/>
      <c r="F31" s="662"/>
      <c r="G31" s="662"/>
      <c r="H31" s="662"/>
      <c r="I31" s="662"/>
      <c r="J31" s="662"/>
      <c r="K31" s="662"/>
      <c r="L31" s="662"/>
      <c r="M31" s="662"/>
      <c r="N31" s="662"/>
      <c r="O31" s="662"/>
      <c r="P31" s="662"/>
      <c r="Q31" s="663"/>
      <c r="R31" s="664">
        <v>18724</v>
      </c>
      <c r="S31" s="665"/>
      <c r="T31" s="665"/>
      <c r="U31" s="665"/>
      <c r="V31" s="665"/>
      <c r="W31" s="665"/>
      <c r="X31" s="665"/>
      <c r="Y31" s="666"/>
      <c r="Z31" s="691">
        <v>0.4</v>
      </c>
      <c r="AA31" s="691"/>
      <c r="AB31" s="691"/>
      <c r="AC31" s="691"/>
      <c r="AD31" s="692" t="s">
        <v>127</v>
      </c>
      <c r="AE31" s="692"/>
      <c r="AF31" s="692"/>
      <c r="AG31" s="692"/>
      <c r="AH31" s="692"/>
      <c r="AI31" s="692"/>
      <c r="AJ31" s="692"/>
      <c r="AK31" s="692"/>
      <c r="AL31" s="667" t="s">
        <v>127</v>
      </c>
      <c r="AM31" s="668"/>
      <c r="AN31" s="668"/>
      <c r="AO31" s="693"/>
      <c r="AP31" s="737" t="s">
        <v>308</v>
      </c>
      <c r="AQ31" s="738"/>
      <c r="AR31" s="738"/>
      <c r="AS31" s="738"/>
      <c r="AT31" s="743" t="s">
        <v>309</v>
      </c>
      <c r="AU31" s="366"/>
      <c r="AV31" s="366"/>
      <c r="AW31" s="366"/>
      <c r="AX31" s="730" t="s">
        <v>186</v>
      </c>
      <c r="AY31" s="731"/>
      <c r="AZ31" s="731"/>
      <c r="BA31" s="731"/>
      <c r="BB31" s="731"/>
      <c r="BC31" s="731"/>
      <c r="BD31" s="731"/>
      <c r="BE31" s="731"/>
      <c r="BF31" s="732"/>
      <c r="BG31" s="733">
        <v>99.6</v>
      </c>
      <c r="BH31" s="734"/>
      <c r="BI31" s="734"/>
      <c r="BJ31" s="734"/>
      <c r="BK31" s="734"/>
      <c r="BL31" s="734"/>
      <c r="BM31" s="735">
        <v>98.1</v>
      </c>
      <c r="BN31" s="734"/>
      <c r="BO31" s="734"/>
      <c r="BP31" s="734"/>
      <c r="BQ31" s="736"/>
      <c r="BR31" s="733">
        <v>99.3</v>
      </c>
      <c r="BS31" s="734"/>
      <c r="BT31" s="734"/>
      <c r="BU31" s="734"/>
      <c r="BV31" s="734"/>
      <c r="BW31" s="734"/>
      <c r="BX31" s="735">
        <v>97.5</v>
      </c>
      <c r="BY31" s="734"/>
      <c r="BZ31" s="734"/>
      <c r="CA31" s="734"/>
      <c r="CB31" s="736"/>
      <c r="CD31" s="753"/>
      <c r="CE31" s="754"/>
      <c r="CF31" s="706" t="s">
        <v>310</v>
      </c>
      <c r="CG31" s="703"/>
      <c r="CH31" s="703"/>
      <c r="CI31" s="703"/>
      <c r="CJ31" s="703"/>
      <c r="CK31" s="703"/>
      <c r="CL31" s="703"/>
      <c r="CM31" s="703"/>
      <c r="CN31" s="703"/>
      <c r="CO31" s="703"/>
      <c r="CP31" s="703"/>
      <c r="CQ31" s="704"/>
      <c r="CR31" s="664">
        <v>5939</v>
      </c>
      <c r="CS31" s="675"/>
      <c r="CT31" s="675"/>
      <c r="CU31" s="675"/>
      <c r="CV31" s="675"/>
      <c r="CW31" s="675"/>
      <c r="CX31" s="675"/>
      <c r="CY31" s="676"/>
      <c r="CZ31" s="667">
        <v>0.1</v>
      </c>
      <c r="DA31" s="677"/>
      <c r="DB31" s="677"/>
      <c r="DC31" s="678"/>
      <c r="DD31" s="670">
        <v>5939</v>
      </c>
      <c r="DE31" s="675"/>
      <c r="DF31" s="675"/>
      <c r="DG31" s="675"/>
      <c r="DH31" s="675"/>
      <c r="DI31" s="675"/>
      <c r="DJ31" s="675"/>
      <c r="DK31" s="676"/>
      <c r="DL31" s="670">
        <v>5939</v>
      </c>
      <c r="DM31" s="675"/>
      <c r="DN31" s="675"/>
      <c r="DO31" s="675"/>
      <c r="DP31" s="675"/>
      <c r="DQ31" s="675"/>
      <c r="DR31" s="675"/>
      <c r="DS31" s="675"/>
      <c r="DT31" s="675"/>
      <c r="DU31" s="675"/>
      <c r="DV31" s="676"/>
      <c r="DW31" s="667">
        <v>0.3</v>
      </c>
      <c r="DX31" s="677"/>
      <c r="DY31" s="677"/>
      <c r="DZ31" s="677"/>
      <c r="EA31" s="677"/>
      <c r="EB31" s="677"/>
      <c r="EC31" s="698"/>
    </row>
    <row r="32" spans="2:133" ht="11.25" customHeight="1" x14ac:dyDescent="0.15">
      <c r="B32" s="661" t="s">
        <v>311</v>
      </c>
      <c r="C32" s="662"/>
      <c r="D32" s="662"/>
      <c r="E32" s="662"/>
      <c r="F32" s="662"/>
      <c r="G32" s="662"/>
      <c r="H32" s="662"/>
      <c r="I32" s="662"/>
      <c r="J32" s="662"/>
      <c r="K32" s="662"/>
      <c r="L32" s="662"/>
      <c r="M32" s="662"/>
      <c r="N32" s="662"/>
      <c r="O32" s="662"/>
      <c r="P32" s="662"/>
      <c r="Q32" s="663"/>
      <c r="R32" s="664">
        <v>277125</v>
      </c>
      <c r="S32" s="665"/>
      <c r="T32" s="665"/>
      <c r="U32" s="665"/>
      <c r="V32" s="665"/>
      <c r="W32" s="665"/>
      <c r="X32" s="665"/>
      <c r="Y32" s="666"/>
      <c r="Z32" s="691">
        <v>5.8</v>
      </c>
      <c r="AA32" s="691"/>
      <c r="AB32" s="691"/>
      <c r="AC32" s="691"/>
      <c r="AD32" s="692" t="s">
        <v>127</v>
      </c>
      <c r="AE32" s="692"/>
      <c r="AF32" s="692"/>
      <c r="AG32" s="692"/>
      <c r="AH32" s="692"/>
      <c r="AI32" s="692"/>
      <c r="AJ32" s="692"/>
      <c r="AK32" s="692"/>
      <c r="AL32" s="667" t="s">
        <v>127</v>
      </c>
      <c r="AM32" s="668"/>
      <c r="AN32" s="668"/>
      <c r="AO32" s="693"/>
      <c r="AP32" s="739"/>
      <c r="AQ32" s="740"/>
      <c r="AR32" s="740"/>
      <c r="AS32" s="740"/>
      <c r="AT32" s="744"/>
      <c r="AU32" s="362" t="s">
        <v>312</v>
      </c>
      <c r="AV32" s="362"/>
      <c r="AW32" s="362"/>
      <c r="AX32" s="661" t="s">
        <v>313</v>
      </c>
      <c r="AY32" s="662"/>
      <c r="AZ32" s="662"/>
      <c r="BA32" s="662"/>
      <c r="BB32" s="662"/>
      <c r="BC32" s="662"/>
      <c r="BD32" s="662"/>
      <c r="BE32" s="662"/>
      <c r="BF32" s="663"/>
      <c r="BG32" s="746">
        <v>99.5</v>
      </c>
      <c r="BH32" s="675"/>
      <c r="BI32" s="675"/>
      <c r="BJ32" s="675"/>
      <c r="BK32" s="675"/>
      <c r="BL32" s="675"/>
      <c r="BM32" s="668">
        <v>98.9</v>
      </c>
      <c r="BN32" s="747"/>
      <c r="BO32" s="747"/>
      <c r="BP32" s="747"/>
      <c r="BQ32" s="702"/>
      <c r="BR32" s="746">
        <v>99.4</v>
      </c>
      <c r="BS32" s="675"/>
      <c r="BT32" s="675"/>
      <c r="BU32" s="675"/>
      <c r="BV32" s="675"/>
      <c r="BW32" s="675"/>
      <c r="BX32" s="668">
        <v>98.3</v>
      </c>
      <c r="BY32" s="747"/>
      <c r="BZ32" s="747"/>
      <c r="CA32" s="747"/>
      <c r="CB32" s="702"/>
      <c r="CD32" s="755"/>
      <c r="CE32" s="756"/>
      <c r="CF32" s="706" t="s">
        <v>314</v>
      </c>
      <c r="CG32" s="703"/>
      <c r="CH32" s="703"/>
      <c r="CI32" s="703"/>
      <c r="CJ32" s="703"/>
      <c r="CK32" s="703"/>
      <c r="CL32" s="703"/>
      <c r="CM32" s="703"/>
      <c r="CN32" s="703"/>
      <c r="CO32" s="703"/>
      <c r="CP32" s="703"/>
      <c r="CQ32" s="704"/>
      <c r="CR32" s="664">
        <v>138</v>
      </c>
      <c r="CS32" s="665"/>
      <c r="CT32" s="665"/>
      <c r="CU32" s="665"/>
      <c r="CV32" s="665"/>
      <c r="CW32" s="665"/>
      <c r="CX32" s="665"/>
      <c r="CY32" s="666"/>
      <c r="CZ32" s="667">
        <v>0</v>
      </c>
      <c r="DA32" s="677"/>
      <c r="DB32" s="677"/>
      <c r="DC32" s="678"/>
      <c r="DD32" s="670">
        <v>138</v>
      </c>
      <c r="DE32" s="665"/>
      <c r="DF32" s="665"/>
      <c r="DG32" s="665"/>
      <c r="DH32" s="665"/>
      <c r="DI32" s="665"/>
      <c r="DJ32" s="665"/>
      <c r="DK32" s="666"/>
      <c r="DL32" s="670">
        <v>138</v>
      </c>
      <c r="DM32" s="665"/>
      <c r="DN32" s="665"/>
      <c r="DO32" s="665"/>
      <c r="DP32" s="665"/>
      <c r="DQ32" s="665"/>
      <c r="DR32" s="665"/>
      <c r="DS32" s="665"/>
      <c r="DT32" s="665"/>
      <c r="DU32" s="665"/>
      <c r="DV32" s="666"/>
      <c r="DW32" s="667">
        <v>0</v>
      </c>
      <c r="DX32" s="677"/>
      <c r="DY32" s="677"/>
      <c r="DZ32" s="677"/>
      <c r="EA32" s="677"/>
      <c r="EB32" s="677"/>
      <c r="EC32" s="698"/>
    </row>
    <row r="33" spans="2:133" ht="11.25" customHeight="1" x14ac:dyDescent="0.15">
      <c r="B33" s="727" t="s">
        <v>315</v>
      </c>
      <c r="C33" s="728"/>
      <c r="D33" s="728"/>
      <c r="E33" s="728"/>
      <c r="F33" s="728"/>
      <c r="G33" s="728"/>
      <c r="H33" s="728"/>
      <c r="I33" s="728"/>
      <c r="J33" s="728"/>
      <c r="K33" s="728"/>
      <c r="L33" s="728"/>
      <c r="M33" s="728"/>
      <c r="N33" s="728"/>
      <c r="O33" s="728"/>
      <c r="P33" s="728"/>
      <c r="Q33" s="729"/>
      <c r="R33" s="664" t="s">
        <v>127</v>
      </c>
      <c r="S33" s="665"/>
      <c r="T33" s="665"/>
      <c r="U33" s="665"/>
      <c r="V33" s="665"/>
      <c r="W33" s="665"/>
      <c r="X33" s="665"/>
      <c r="Y33" s="666"/>
      <c r="Z33" s="691" t="s">
        <v>127</v>
      </c>
      <c r="AA33" s="691"/>
      <c r="AB33" s="691"/>
      <c r="AC33" s="691"/>
      <c r="AD33" s="692" t="s">
        <v>127</v>
      </c>
      <c r="AE33" s="692"/>
      <c r="AF33" s="692"/>
      <c r="AG33" s="692"/>
      <c r="AH33" s="692"/>
      <c r="AI33" s="692"/>
      <c r="AJ33" s="692"/>
      <c r="AK33" s="692"/>
      <c r="AL33" s="667" t="s">
        <v>127</v>
      </c>
      <c r="AM33" s="668"/>
      <c r="AN33" s="668"/>
      <c r="AO33" s="693"/>
      <c r="AP33" s="741"/>
      <c r="AQ33" s="742"/>
      <c r="AR33" s="742"/>
      <c r="AS33" s="742"/>
      <c r="AT33" s="745"/>
      <c r="AU33" s="360"/>
      <c r="AV33" s="360"/>
      <c r="AW33" s="360"/>
      <c r="AX33" s="641" t="s">
        <v>316</v>
      </c>
      <c r="AY33" s="642"/>
      <c r="AZ33" s="642"/>
      <c r="BA33" s="642"/>
      <c r="BB33" s="642"/>
      <c r="BC33" s="642"/>
      <c r="BD33" s="642"/>
      <c r="BE33" s="642"/>
      <c r="BF33" s="643"/>
      <c r="BG33" s="726">
        <v>99.5</v>
      </c>
      <c r="BH33" s="645"/>
      <c r="BI33" s="645"/>
      <c r="BJ33" s="645"/>
      <c r="BK33" s="645"/>
      <c r="BL33" s="645"/>
      <c r="BM33" s="683">
        <v>96.2</v>
      </c>
      <c r="BN33" s="645"/>
      <c r="BO33" s="645"/>
      <c r="BP33" s="645"/>
      <c r="BQ33" s="694"/>
      <c r="BR33" s="726">
        <v>98.8</v>
      </c>
      <c r="BS33" s="645"/>
      <c r="BT33" s="645"/>
      <c r="BU33" s="645"/>
      <c r="BV33" s="645"/>
      <c r="BW33" s="645"/>
      <c r="BX33" s="683">
        <v>95.5</v>
      </c>
      <c r="BY33" s="645"/>
      <c r="BZ33" s="645"/>
      <c r="CA33" s="645"/>
      <c r="CB33" s="694"/>
      <c r="CD33" s="706" t="s">
        <v>317</v>
      </c>
      <c r="CE33" s="703"/>
      <c r="CF33" s="703"/>
      <c r="CG33" s="703"/>
      <c r="CH33" s="703"/>
      <c r="CI33" s="703"/>
      <c r="CJ33" s="703"/>
      <c r="CK33" s="703"/>
      <c r="CL33" s="703"/>
      <c r="CM33" s="703"/>
      <c r="CN33" s="703"/>
      <c r="CO33" s="703"/>
      <c r="CP33" s="703"/>
      <c r="CQ33" s="704"/>
      <c r="CR33" s="664">
        <v>2264944</v>
      </c>
      <c r="CS33" s="675"/>
      <c r="CT33" s="675"/>
      <c r="CU33" s="675"/>
      <c r="CV33" s="675"/>
      <c r="CW33" s="675"/>
      <c r="CX33" s="675"/>
      <c r="CY33" s="676"/>
      <c r="CZ33" s="667">
        <v>49.7</v>
      </c>
      <c r="DA33" s="677"/>
      <c r="DB33" s="677"/>
      <c r="DC33" s="678"/>
      <c r="DD33" s="670">
        <v>1289243</v>
      </c>
      <c r="DE33" s="675"/>
      <c r="DF33" s="675"/>
      <c r="DG33" s="675"/>
      <c r="DH33" s="675"/>
      <c r="DI33" s="675"/>
      <c r="DJ33" s="675"/>
      <c r="DK33" s="676"/>
      <c r="DL33" s="670">
        <v>470009</v>
      </c>
      <c r="DM33" s="675"/>
      <c r="DN33" s="675"/>
      <c r="DO33" s="675"/>
      <c r="DP33" s="675"/>
      <c r="DQ33" s="675"/>
      <c r="DR33" s="675"/>
      <c r="DS33" s="675"/>
      <c r="DT33" s="675"/>
      <c r="DU33" s="675"/>
      <c r="DV33" s="676"/>
      <c r="DW33" s="667">
        <v>24.2</v>
      </c>
      <c r="DX33" s="677"/>
      <c r="DY33" s="677"/>
      <c r="DZ33" s="677"/>
      <c r="EA33" s="677"/>
      <c r="EB33" s="677"/>
      <c r="EC33" s="698"/>
    </row>
    <row r="34" spans="2:133" ht="11.25" customHeight="1" x14ac:dyDescent="0.15">
      <c r="B34" s="661" t="s">
        <v>318</v>
      </c>
      <c r="C34" s="662"/>
      <c r="D34" s="662"/>
      <c r="E34" s="662"/>
      <c r="F34" s="662"/>
      <c r="G34" s="662"/>
      <c r="H34" s="662"/>
      <c r="I34" s="662"/>
      <c r="J34" s="662"/>
      <c r="K34" s="662"/>
      <c r="L34" s="662"/>
      <c r="M34" s="662"/>
      <c r="N34" s="662"/>
      <c r="O34" s="662"/>
      <c r="P34" s="662"/>
      <c r="Q34" s="663"/>
      <c r="R34" s="664">
        <v>1536707</v>
      </c>
      <c r="S34" s="665"/>
      <c r="T34" s="665"/>
      <c r="U34" s="665"/>
      <c r="V34" s="665"/>
      <c r="W34" s="665"/>
      <c r="X34" s="665"/>
      <c r="Y34" s="666"/>
      <c r="Z34" s="691">
        <v>32.4</v>
      </c>
      <c r="AA34" s="691"/>
      <c r="AB34" s="691"/>
      <c r="AC34" s="691"/>
      <c r="AD34" s="692" t="s">
        <v>127</v>
      </c>
      <c r="AE34" s="692"/>
      <c r="AF34" s="692"/>
      <c r="AG34" s="692"/>
      <c r="AH34" s="692"/>
      <c r="AI34" s="692"/>
      <c r="AJ34" s="692"/>
      <c r="AK34" s="692"/>
      <c r="AL34" s="667" t="s">
        <v>127</v>
      </c>
      <c r="AM34" s="668"/>
      <c r="AN34" s="668"/>
      <c r="AO34" s="693"/>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706" t="s">
        <v>319</v>
      </c>
      <c r="CE34" s="703"/>
      <c r="CF34" s="703"/>
      <c r="CG34" s="703"/>
      <c r="CH34" s="703"/>
      <c r="CI34" s="703"/>
      <c r="CJ34" s="703"/>
      <c r="CK34" s="703"/>
      <c r="CL34" s="703"/>
      <c r="CM34" s="703"/>
      <c r="CN34" s="703"/>
      <c r="CO34" s="703"/>
      <c r="CP34" s="703"/>
      <c r="CQ34" s="704"/>
      <c r="CR34" s="664">
        <v>1081472</v>
      </c>
      <c r="CS34" s="665"/>
      <c r="CT34" s="665"/>
      <c r="CU34" s="665"/>
      <c r="CV34" s="665"/>
      <c r="CW34" s="665"/>
      <c r="CX34" s="665"/>
      <c r="CY34" s="666"/>
      <c r="CZ34" s="667">
        <v>23.8</v>
      </c>
      <c r="DA34" s="677"/>
      <c r="DB34" s="677"/>
      <c r="DC34" s="678"/>
      <c r="DD34" s="670">
        <v>439229</v>
      </c>
      <c r="DE34" s="665"/>
      <c r="DF34" s="665"/>
      <c r="DG34" s="665"/>
      <c r="DH34" s="665"/>
      <c r="DI34" s="665"/>
      <c r="DJ34" s="665"/>
      <c r="DK34" s="666"/>
      <c r="DL34" s="670">
        <v>333540</v>
      </c>
      <c r="DM34" s="665"/>
      <c r="DN34" s="665"/>
      <c r="DO34" s="665"/>
      <c r="DP34" s="665"/>
      <c r="DQ34" s="665"/>
      <c r="DR34" s="665"/>
      <c r="DS34" s="665"/>
      <c r="DT34" s="665"/>
      <c r="DU34" s="665"/>
      <c r="DV34" s="666"/>
      <c r="DW34" s="667">
        <v>17.2</v>
      </c>
      <c r="DX34" s="677"/>
      <c r="DY34" s="677"/>
      <c r="DZ34" s="677"/>
      <c r="EA34" s="677"/>
      <c r="EB34" s="677"/>
      <c r="EC34" s="698"/>
    </row>
    <row r="35" spans="2:133" ht="11.25" customHeight="1" x14ac:dyDescent="0.15">
      <c r="B35" s="661" t="s">
        <v>320</v>
      </c>
      <c r="C35" s="662"/>
      <c r="D35" s="662"/>
      <c r="E35" s="662"/>
      <c r="F35" s="662"/>
      <c r="G35" s="662"/>
      <c r="H35" s="662"/>
      <c r="I35" s="662"/>
      <c r="J35" s="662"/>
      <c r="K35" s="662"/>
      <c r="L35" s="662"/>
      <c r="M35" s="662"/>
      <c r="N35" s="662"/>
      <c r="O35" s="662"/>
      <c r="P35" s="662"/>
      <c r="Q35" s="663"/>
      <c r="R35" s="664">
        <v>19758</v>
      </c>
      <c r="S35" s="665"/>
      <c r="T35" s="665"/>
      <c r="U35" s="665"/>
      <c r="V35" s="665"/>
      <c r="W35" s="665"/>
      <c r="X35" s="665"/>
      <c r="Y35" s="666"/>
      <c r="Z35" s="691">
        <v>0.4</v>
      </c>
      <c r="AA35" s="691"/>
      <c r="AB35" s="691"/>
      <c r="AC35" s="691"/>
      <c r="AD35" s="692" t="s">
        <v>127</v>
      </c>
      <c r="AE35" s="692"/>
      <c r="AF35" s="692"/>
      <c r="AG35" s="692"/>
      <c r="AH35" s="692"/>
      <c r="AI35" s="692"/>
      <c r="AJ35" s="692"/>
      <c r="AK35" s="692"/>
      <c r="AL35" s="667" t="s">
        <v>127</v>
      </c>
      <c r="AM35" s="668"/>
      <c r="AN35" s="668"/>
      <c r="AO35" s="693"/>
      <c r="AP35" s="218"/>
      <c r="AQ35" s="723" t="s">
        <v>321</v>
      </c>
      <c r="AR35" s="724"/>
      <c r="AS35" s="724"/>
      <c r="AT35" s="724"/>
      <c r="AU35" s="724"/>
      <c r="AV35" s="724"/>
      <c r="AW35" s="724"/>
      <c r="AX35" s="724"/>
      <c r="AY35" s="724"/>
      <c r="AZ35" s="724"/>
      <c r="BA35" s="724"/>
      <c r="BB35" s="724"/>
      <c r="BC35" s="724"/>
      <c r="BD35" s="724"/>
      <c r="BE35" s="724"/>
      <c r="BF35" s="725"/>
      <c r="BG35" s="723" t="s">
        <v>322</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6" t="s">
        <v>323</v>
      </c>
      <c r="CE35" s="703"/>
      <c r="CF35" s="703"/>
      <c r="CG35" s="703"/>
      <c r="CH35" s="703"/>
      <c r="CI35" s="703"/>
      <c r="CJ35" s="703"/>
      <c r="CK35" s="703"/>
      <c r="CL35" s="703"/>
      <c r="CM35" s="703"/>
      <c r="CN35" s="703"/>
      <c r="CO35" s="703"/>
      <c r="CP35" s="703"/>
      <c r="CQ35" s="704"/>
      <c r="CR35" s="664">
        <v>50270</v>
      </c>
      <c r="CS35" s="675"/>
      <c r="CT35" s="675"/>
      <c r="CU35" s="675"/>
      <c r="CV35" s="675"/>
      <c r="CW35" s="675"/>
      <c r="CX35" s="675"/>
      <c r="CY35" s="676"/>
      <c r="CZ35" s="667">
        <v>1.1000000000000001</v>
      </c>
      <c r="DA35" s="677"/>
      <c r="DB35" s="677"/>
      <c r="DC35" s="678"/>
      <c r="DD35" s="670">
        <v>8490</v>
      </c>
      <c r="DE35" s="675"/>
      <c r="DF35" s="675"/>
      <c r="DG35" s="675"/>
      <c r="DH35" s="675"/>
      <c r="DI35" s="675"/>
      <c r="DJ35" s="675"/>
      <c r="DK35" s="676"/>
      <c r="DL35" s="670">
        <v>8490</v>
      </c>
      <c r="DM35" s="675"/>
      <c r="DN35" s="675"/>
      <c r="DO35" s="675"/>
      <c r="DP35" s="675"/>
      <c r="DQ35" s="675"/>
      <c r="DR35" s="675"/>
      <c r="DS35" s="675"/>
      <c r="DT35" s="675"/>
      <c r="DU35" s="675"/>
      <c r="DV35" s="676"/>
      <c r="DW35" s="667">
        <v>0.4</v>
      </c>
      <c r="DX35" s="677"/>
      <c r="DY35" s="677"/>
      <c r="DZ35" s="677"/>
      <c r="EA35" s="677"/>
      <c r="EB35" s="677"/>
      <c r="EC35" s="698"/>
    </row>
    <row r="36" spans="2:133" ht="11.25" customHeight="1" x14ac:dyDescent="0.15">
      <c r="B36" s="661" t="s">
        <v>324</v>
      </c>
      <c r="C36" s="662"/>
      <c r="D36" s="662"/>
      <c r="E36" s="662"/>
      <c r="F36" s="662"/>
      <c r="G36" s="662"/>
      <c r="H36" s="662"/>
      <c r="I36" s="662"/>
      <c r="J36" s="662"/>
      <c r="K36" s="662"/>
      <c r="L36" s="662"/>
      <c r="M36" s="662"/>
      <c r="N36" s="662"/>
      <c r="O36" s="662"/>
      <c r="P36" s="662"/>
      <c r="Q36" s="663"/>
      <c r="R36" s="664">
        <v>2009</v>
      </c>
      <c r="S36" s="665"/>
      <c r="T36" s="665"/>
      <c r="U36" s="665"/>
      <c r="V36" s="665"/>
      <c r="W36" s="665"/>
      <c r="X36" s="665"/>
      <c r="Y36" s="666"/>
      <c r="Z36" s="691">
        <v>0</v>
      </c>
      <c r="AA36" s="691"/>
      <c r="AB36" s="691"/>
      <c r="AC36" s="691"/>
      <c r="AD36" s="692" t="s">
        <v>127</v>
      </c>
      <c r="AE36" s="692"/>
      <c r="AF36" s="692"/>
      <c r="AG36" s="692"/>
      <c r="AH36" s="692"/>
      <c r="AI36" s="692"/>
      <c r="AJ36" s="692"/>
      <c r="AK36" s="692"/>
      <c r="AL36" s="667" t="s">
        <v>127</v>
      </c>
      <c r="AM36" s="668"/>
      <c r="AN36" s="668"/>
      <c r="AO36" s="693"/>
      <c r="AP36" s="218"/>
      <c r="AQ36" s="714" t="s">
        <v>325</v>
      </c>
      <c r="AR36" s="715"/>
      <c r="AS36" s="715"/>
      <c r="AT36" s="715"/>
      <c r="AU36" s="715"/>
      <c r="AV36" s="715"/>
      <c r="AW36" s="715"/>
      <c r="AX36" s="715"/>
      <c r="AY36" s="716"/>
      <c r="AZ36" s="717">
        <v>367692</v>
      </c>
      <c r="BA36" s="718"/>
      <c r="BB36" s="718"/>
      <c r="BC36" s="718"/>
      <c r="BD36" s="718"/>
      <c r="BE36" s="718"/>
      <c r="BF36" s="719"/>
      <c r="BG36" s="720" t="s">
        <v>326</v>
      </c>
      <c r="BH36" s="721"/>
      <c r="BI36" s="721"/>
      <c r="BJ36" s="721"/>
      <c r="BK36" s="721"/>
      <c r="BL36" s="721"/>
      <c r="BM36" s="721"/>
      <c r="BN36" s="721"/>
      <c r="BO36" s="721"/>
      <c r="BP36" s="721"/>
      <c r="BQ36" s="721"/>
      <c r="BR36" s="721"/>
      <c r="BS36" s="721"/>
      <c r="BT36" s="721"/>
      <c r="BU36" s="722"/>
      <c r="BV36" s="717">
        <v>13820</v>
      </c>
      <c r="BW36" s="718"/>
      <c r="BX36" s="718"/>
      <c r="BY36" s="718"/>
      <c r="BZ36" s="718"/>
      <c r="CA36" s="718"/>
      <c r="CB36" s="719"/>
      <c r="CD36" s="706" t="s">
        <v>327</v>
      </c>
      <c r="CE36" s="703"/>
      <c r="CF36" s="703"/>
      <c r="CG36" s="703"/>
      <c r="CH36" s="703"/>
      <c r="CI36" s="703"/>
      <c r="CJ36" s="703"/>
      <c r="CK36" s="703"/>
      <c r="CL36" s="703"/>
      <c r="CM36" s="703"/>
      <c r="CN36" s="703"/>
      <c r="CO36" s="703"/>
      <c r="CP36" s="703"/>
      <c r="CQ36" s="704"/>
      <c r="CR36" s="664">
        <v>295215</v>
      </c>
      <c r="CS36" s="665"/>
      <c r="CT36" s="665"/>
      <c r="CU36" s="665"/>
      <c r="CV36" s="665"/>
      <c r="CW36" s="665"/>
      <c r="CX36" s="665"/>
      <c r="CY36" s="666"/>
      <c r="CZ36" s="667">
        <v>6.5</v>
      </c>
      <c r="DA36" s="677"/>
      <c r="DB36" s="677"/>
      <c r="DC36" s="678"/>
      <c r="DD36" s="670">
        <v>140521</v>
      </c>
      <c r="DE36" s="665"/>
      <c r="DF36" s="665"/>
      <c r="DG36" s="665"/>
      <c r="DH36" s="665"/>
      <c r="DI36" s="665"/>
      <c r="DJ36" s="665"/>
      <c r="DK36" s="666"/>
      <c r="DL36" s="670">
        <v>70059</v>
      </c>
      <c r="DM36" s="665"/>
      <c r="DN36" s="665"/>
      <c r="DO36" s="665"/>
      <c r="DP36" s="665"/>
      <c r="DQ36" s="665"/>
      <c r="DR36" s="665"/>
      <c r="DS36" s="665"/>
      <c r="DT36" s="665"/>
      <c r="DU36" s="665"/>
      <c r="DV36" s="666"/>
      <c r="DW36" s="667">
        <v>3.6</v>
      </c>
      <c r="DX36" s="677"/>
      <c r="DY36" s="677"/>
      <c r="DZ36" s="677"/>
      <c r="EA36" s="677"/>
      <c r="EB36" s="677"/>
      <c r="EC36" s="698"/>
    </row>
    <row r="37" spans="2:133" ht="11.25" customHeight="1" x14ac:dyDescent="0.15">
      <c r="B37" s="661" t="s">
        <v>328</v>
      </c>
      <c r="C37" s="662"/>
      <c r="D37" s="662"/>
      <c r="E37" s="662"/>
      <c r="F37" s="662"/>
      <c r="G37" s="662"/>
      <c r="H37" s="662"/>
      <c r="I37" s="662"/>
      <c r="J37" s="662"/>
      <c r="K37" s="662"/>
      <c r="L37" s="662"/>
      <c r="M37" s="662"/>
      <c r="N37" s="662"/>
      <c r="O37" s="662"/>
      <c r="P37" s="662"/>
      <c r="Q37" s="663"/>
      <c r="R37" s="664">
        <v>16415</v>
      </c>
      <c r="S37" s="665"/>
      <c r="T37" s="665"/>
      <c r="U37" s="665"/>
      <c r="V37" s="665"/>
      <c r="W37" s="665"/>
      <c r="X37" s="665"/>
      <c r="Y37" s="666"/>
      <c r="Z37" s="691">
        <v>0.3</v>
      </c>
      <c r="AA37" s="691"/>
      <c r="AB37" s="691"/>
      <c r="AC37" s="691"/>
      <c r="AD37" s="692" t="s">
        <v>127</v>
      </c>
      <c r="AE37" s="692"/>
      <c r="AF37" s="692"/>
      <c r="AG37" s="692"/>
      <c r="AH37" s="692"/>
      <c r="AI37" s="692"/>
      <c r="AJ37" s="692"/>
      <c r="AK37" s="692"/>
      <c r="AL37" s="667" t="s">
        <v>127</v>
      </c>
      <c r="AM37" s="668"/>
      <c r="AN37" s="668"/>
      <c r="AO37" s="693"/>
      <c r="AQ37" s="699" t="s">
        <v>329</v>
      </c>
      <c r="AR37" s="700"/>
      <c r="AS37" s="700"/>
      <c r="AT37" s="700"/>
      <c r="AU37" s="700"/>
      <c r="AV37" s="700"/>
      <c r="AW37" s="700"/>
      <c r="AX37" s="700"/>
      <c r="AY37" s="701"/>
      <c r="AZ37" s="664">
        <v>123802</v>
      </c>
      <c r="BA37" s="665"/>
      <c r="BB37" s="665"/>
      <c r="BC37" s="665"/>
      <c r="BD37" s="675"/>
      <c r="BE37" s="675"/>
      <c r="BF37" s="702"/>
      <c r="BG37" s="706" t="s">
        <v>330</v>
      </c>
      <c r="BH37" s="703"/>
      <c r="BI37" s="703"/>
      <c r="BJ37" s="703"/>
      <c r="BK37" s="703"/>
      <c r="BL37" s="703"/>
      <c r="BM37" s="703"/>
      <c r="BN37" s="703"/>
      <c r="BO37" s="703"/>
      <c r="BP37" s="703"/>
      <c r="BQ37" s="703"/>
      <c r="BR37" s="703"/>
      <c r="BS37" s="703"/>
      <c r="BT37" s="703"/>
      <c r="BU37" s="704"/>
      <c r="BV37" s="664">
        <v>13820</v>
      </c>
      <c r="BW37" s="665"/>
      <c r="BX37" s="665"/>
      <c r="BY37" s="665"/>
      <c r="BZ37" s="665"/>
      <c r="CA37" s="665"/>
      <c r="CB37" s="705"/>
      <c r="CD37" s="706" t="s">
        <v>331</v>
      </c>
      <c r="CE37" s="703"/>
      <c r="CF37" s="703"/>
      <c r="CG37" s="703"/>
      <c r="CH37" s="703"/>
      <c r="CI37" s="703"/>
      <c r="CJ37" s="703"/>
      <c r="CK37" s="703"/>
      <c r="CL37" s="703"/>
      <c r="CM37" s="703"/>
      <c r="CN37" s="703"/>
      <c r="CO37" s="703"/>
      <c r="CP37" s="703"/>
      <c r="CQ37" s="704"/>
      <c r="CR37" s="664">
        <v>38390</v>
      </c>
      <c r="CS37" s="675"/>
      <c r="CT37" s="675"/>
      <c r="CU37" s="675"/>
      <c r="CV37" s="675"/>
      <c r="CW37" s="675"/>
      <c r="CX37" s="675"/>
      <c r="CY37" s="676"/>
      <c r="CZ37" s="667">
        <v>0.8</v>
      </c>
      <c r="DA37" s="677"/>
      <c r="DB37" s="677"/>
      <c r="DC37" s="678"/>
      <c r="DD37" s="670">
        <v>8390</v>
      </c>
      <c r="DE37" s="675"/>
      <c r="DF37" s="675"/>
      <c r="DG37" s="675"/>
      <c r="DH37" s="675"/>
      <c r="DI37" s="675"/>
      <c r="DJ37" s="675"/>
      <c r="DK37" s="676"/>
      <c r="DL37" s="670">
        <v>8318</v>
      </c>
      <c r="DM37" s="675"/>
      <c r="DN37" s="675"/>
      <c r="DO37" s="675"/>
      <c r="DP37" s="675"/>
      <c r="DQ37" s="675"/>
      <c r="DR37" s="675"/>
      <c r="DS37" s="675"/>
      <c r="DT37" s="675"/>
      <c r="DU37" s="675"/>
      <c r="DV37" s="676"/>
      <c r="DW37" s="667">
        <v>0.4</v>
      </c>
      <c r="DX37" s="677"/>
      <c r="DY37" s="677"/>
      <c r="DZ37" s="677"/>
      <c r="EA37" s="677"/>
      <c r="EB37" s="677"/>
      <c r="EC37" s="698"/>
    </row>
    <row r="38" spans="2:133" ht="11.25" customHeight="1" x14ac:dyDescent="0.15">
      <c r="B38" s="661" t="s">
        <v>332</v>
      </c>
      <c r="C38" s="662"/>
      <c r="D38" s="662"/>
      <c r="E38" s="662"/>
      <c r="F38" s="662"/>
      <c r="G38" s="662"/>
      <c r="H38" s="662"/>
      <c r="I38" s="662"/>
      <c r="J38" s="662"/>
      <c r="K38" s="662"/>
      <c r="L38" s="662"/>
      <c r="M38" s="662"/>
      <c r="N38" s="662"/>
      <c r="O38" s="662"/>
      <c r="P38" s="662"/>
      <c r="Q38" s="663"/>
      <c r="R38" s="664">
        <v>120779</v>
      </c>
      <c r="S38" s="665"/>
      <c r="T38" s="665"/>
      <c r="U38" s="665"/>
      <c r="V38" s="665"/>
      <c r="W38" s="665"/>
      <c r="X38" s="665"/>
      <c r="Y38" s="666"/>
      <c r="Z38" s="691">
        <v>2.5</v>
      </c>
      <c r="AA38" s="691"/>
      <c r="AB38" s="691"/>
      <c r="AC38" s="691"/>
      <c r="AD38" s="692" t="s">
        <v>127</v>
      </c>
      <c r="AE38" s="692"/>
      <c r="AF38" s="692"/>
      <c r="AG38" s="692"/>
      <c r="AH38" s="692"/>
      <c r="AI38" s="692"/>
      <c r="AJ38" s="692"/>
      <c r="AK38" s="692"/>
      <c r="AL38" s="667" t="s">
        <v>127</v>
      </c>
      <c r="AM38" s="668"/>
      <c r="AN38" s="668"/>
      <c r="AO38" s="693"/>
      <c r="AQ38" s="699" t="s">
        <v>333</v>
      </c>
      <c r="AR38" s="700"/>
      <c r="AS38" s="700"/>
      <c r="AT38" s="700"/>
      <c r="AU38" s="700"/>
      <c r="AV38" s="700"/>
      <c r="AW38" s="700"/>
      <c r="AX38" s="700"/>
      <c r="AY38" s="701"/>
      <c r="AZ38" s="664">
        <v>65200</v>
      </c>
      <c r="BA38" s="665"/>
      <c r="BB38" s="665"/>
      <c r="BC38" s="665"/>
      <c r="BD38" s="675"/>
      <c r="BE38" s="675"/>
      <c r="BF38" s="702"/>
      <c r="BG38" s="706" t="s">
        <v>334</v>
      </c>
      <c r="BH38" s="703"/>
      <c r="BI38" s="703"/>
      <c r="BJ38" s="703"/>
      <c r="BK38" s="703"/>
      <c r="BL38" s="703"/>
      <c r="BM38" s="703"/>
      <c r="BN38" s="703"/>
      <c r="BO38" s="703"/>
      <c r="BP38" s="703"/>
      <c r="BQ38" s="703"/>
      <c r="BR38" s="703"/>
      <c r="BS38" s="703"/>
      <c r="BT38" s="703"/>
      <c r="BU38" s="704"/>
      <c r="BV38" s="664">
        <v>447</v>
      </c>
      <c r="BW38" s="665"/>
      <c r="BX38" s="665"/>
      <c r="BY38" s="665"/>
      <c r="BZ38" s="665"/>
      <c r="CA38" s="665"/>
      <c r="CB38" s="705"/>
      <c r="CD38" s="706" t="s">
        <v>335</v>
      </c>
      <c r="CE38" s="703"/>
      <c r="CF38" s="703"/>
      <c r="CG38" s="703"/>
      <c r="CH38" s="703"/>
      <c r="CI38" s="703"/>
      <c r="CJ38" s="703"/>
      <c r="CK38" s="703"/>
      <c r="CL38" s="703"/>
      <c r="CM38" s="703"/>
      <c r="CN38" s="703"/>
      <c r="CO38" s="703"/>
      <c r="CP38" s="703"/>
      <c r="CQ38" s="704"/>
      <c r="CR38" s="664">
        <v>302492</v>
      </c>
      <c r="CS38" s="665"/>
      <c r="CT38" s="665"/>
      <c r="CU38" s="665"/>
      <c r="CV38" s="665"/>
      <c r="CW38" s="665"/>
      <c r="CX38" s="665"/>
      <c r="CY38" s="666"/>
      <c r="CZ38" s="667">
        <v>6.6</v>
      </c>
      <c r="DA38" s="677"/>
      <c r="DB38" s="677"/>
      <c r="DC38" s="678"/>
      <c r="DD38" s="670">
        <v>166085</v>
      </c>
      <c r="DE38" s="665"/>
      <c r="DF38" s="665"/>
      <c r="DG38" s="665"/>
      <c r="DH38" s="665"/>
      <c r="DI38" s="665"/>
      <c r="DJ38" s="665"/>
      <c r="DK38" s="666"/>
      <c r="DL38" s="670">
        <v>52520</v>
      </c>
      <c r="DM38" s="665"/>
      <c r="DN38" s="665"/>
      <c r="DO38" s="665"/>
      <c r="DP38" s="665"/>
      <c r="DQ38" s="665"/>
      <c r="DR38" s="665"/>
      <c r="DS38" s="665"/>
      <c r="DT38" s="665"/>
      <c r="DU38" s="665"/>
      <c r="DV38" s="666"/>
      <c r="DW38" s="667">
        <v>2.7</v>
      </c>
      <c r="DX38" s="677"/>
      <c r="DY38" s="677"/>
      <c r="DZ38" s="677"/>
      <c r="EA38" s="677"/>
      <c r="EB38" s="677"/>
      <c r="EC38" s="698"/>
    </row>
    <row r="39" spans="2:133" ht="11.25" customHeight="1" x14ac:dyDescent="0.15">
      <c r="B39" s="661" t="s">
        <v>336</v>
      </c>
      <c r="C39" s="662"/>
      <c r="D39" s="662"/>
      <c r="E39" s="662"/>
      <c r="F39" s="662"/>
      <c r="G39" s="662"/>
      <c r="H39" s="662"/>
      <c r="I39" s="662"/>
      <c r="J39" s="662"/>
      <c r="K39" s="662"/>
      <c r="L39" s="662"/>
      <c r="M39" s="662"/>
      <c r="N39" s="662"/>
      <c r="O39" s="662"/>
      <c r="P39" s="662"/>
      <c r="Q39" s="663"/>
      <c r="R39" s="664">
        <v>49098</v>
      </c>
      <c r="S39" s="665"/>
      <c r="T39" s="665"/>
      <c r="U39" s="665"/>
      <c r="V39" s="665"/>
      <c r="W39" s="665"/>
      <c r="X39" s="665"/>
      <c r="Y39" s="666"/>
      <c r="Z39" s="691">
        <v>1</v>
      </c>
      <c r="AA39" s="691"/>
      <c r="AB39" s="691"/>
      <c r="AC39" s="691"/>
      <c r="AD39" s="692">
        <v>247</v>
      </c>
      <c r="AE39" s="692"/>
      <c r="AF39" s="692"/>
      <c r="AG39" s="692"/>
      <c r="AH39" s="692"/>
      <c r="AI39" s="692"/>
      <c r="AJ39" s="692"/>
      <c r="AK39" s="692"/>
      <c r="AL39" s="667">
        <v>0</v>
      </c>
      <c r="AM39" s="668"/>
      <c r="AN39" s="668"/>
      <c r="AO39" s="693"/>
      <c r="AQ39" s="699" t="s">
        <v>337</v>
      </c>
      <c r="AR39" s="700"/>
      <c r="AS39" s="700"/>
      <c r="AT39" s="700"/>
      <c r="AU39" s="700"/>
      <c r="AV39" s="700"/>
      <c r="AW39" s="700"/>
      <c r="AX39" s="700"/>
      <c r="AY39" s="701"/>
      <c r="AZ39" s="664" t="s">
        <v>127</v>
      </c>
      <c r="BA39" s="665"/>
      <c r="BB39" s="665"/>
      <c r="BC39" s="665"/>
      <c r="BD39" s="675"/>
      <c r="BE39" s="675"/>
      <c r="BF39" s="702"/>
      <c r="BG39" s="706" t="s">
        <v>338</v>
      </c>
      <c r="BH39" s="703"/>
      <c r="BI39" s="703"/>
      <c r="BJ39" s="703"/>
      <c r="BK39" s="703"/>
      <c r="BL39" s="703"/>
      <c r="BM39" s="703"/>
      <c r="BN39" s="703"/>
      <c r="BO39" s="703"/>
      <c r="BP39" s="703"/>
      <c r="BQ39" s="703"/>
      <c r="BR39" s="703"/>
      <c r="BS39" s="703"/>
      <c r="BT39" s="703"/>
      <c r="BU39" s="704"/>
      <c r="BV39" s="664">
        <v>600</v>
      </c>
      <c r="BW39" s="665"/>
      <c r="BX39" s="665"/>
      <c r="BY39" s="665"/>
      <c r="BZ39" s="665"/>
      <c r="CA39" s="665"/>
      <c r="CB39" s="705"/>
      <c r="CD39" s="706" t="s">
        <v>339</v>
      </c>
      <c r="CE39" s="703"/>
      <c r="CF39" s="703"/>
      <c r="CG39" s="703"/>
      <c r="CH39" s="703"/>
      <c r="CI39" s="703"/>
      <c r="CJ39" s="703"/>
      <c r="CK39" s="703"/>
      <c r="CL39" s="703"/>
      <c r="CM39" s="703"/>
      <c r="CN39" s="703"/>
      <c r="CO39" s="703"/>
      <c r="CP39" s="703"/>
      <c r="CQ39" s="704"/>
      <c r="CR39" s="664">
        <v>530095</v>
      </c>
      <c r="CS39" s="675"/>
      <c r="CT39" s="675"/>
      <c r="CU39" s="675"/>
      <c r="CV39" s="675"/>
      <c r="CW39" s="675"/>
      <c r="CX39" s="675"/>
      <c r="CY39" s="676"/>
      <c r="CZ39" s="667">
        <v>11.6</v>
      </c>
      <c r="DA39" s="677"/>
      <c r="DB39" s="677"/>
      <c r="DC39" s="678"/>
      <c r="DD39" s="670">
        <v>529518</v>
      </c>
      <c r="DE39" s="675"/>
      <c r="DF39" s="675"/>
      <c r="DG39" s="675"/>
      <c r="DH39" s="675"/>
      <c r="DI39" s="675"/>
      <c r="DJ39" s="675"/>
      <c r="DK39" s="676"/>
      <c r="DL39" s="670" t="s">
        <v>127</v>
      </c>
      <c r="DM39" s="675"/>
      <c r="DN39" s="675"/>
      <c r="DO39" s="675"/>
      <c r="DP39" s="675"/>
      <c r="DQ39" s="675"/>
      <c r="DR39" s="675"/>
      <c r="DS39" s="675"/>
      <c r="DT39" s="675"/>
      <c r="DU39" s="675"/>
      <c r="DV39" s="676"/>
      <c r="DW39" s="667" t="s">
        <v>127</v>
      </c>
      <c r="DX39" s="677"/>
      <c r="DY39" s="677"/>
      <c r="DZ39" s="677"/>
      <c r="EA39" s="677"/>
      <c r="EB39" s="677"/>
      <c r="EC39" s="698"/>
    </row>
    <row r="40" spans="2:133" ht="11.25" customHeight="1" x14ac:dyDescent="0.15">
      <c r="B40" s="661" t="s">
        <v>340</v>
      </c>
      <c r="C40" s="662"/>
      <c r="D40" s="662"/>
      <c r="E40" s="662"/>
      <c r="F40" s="662"/>
      <c r="G40" s="662"/>
      <c r="H40" s="662"/>
      <c r="I40" s="662"/>
      <c r="J40" s="662"/>
      <c r="K40" s="662"/>
      <c r="L40" s="662"/>
      <c r="M40" s="662"/>
      <c r="N40" s="662"/>
      <c r="O40" s="662"/>
      <c r="P40" s="662"/>
      <c r="Q40" s="663"/>
      <c r="R40" s="664">
        <v>489236</v>
      </c>
      <c r="S40" s="665"/>
      <c r="T40" s="665"/>
      <c r="U40" s="665"/>
      <c r="V40" s="665"/>
      <c r="W40" s="665"/>
      <c r="X40" s="665"/>
      <c r="Y40" s="666"/>
      <c r="Z40" s="691">
        <v>10.3</v>
      </c>
      <c r="AA40" s="691"/>
      <c r="AB40" s="691"/>
      <c r="AC40" s="691"/>
      <c r="AD40" s="692" t="s">
        <v>127</v>
      </c>
      <c r="AE40" s="692"/>
      <c r="AF40" s="692"/>
      <c r="AG40" s="692"/>
      <c r="AH40" s="692"/>
      <c r="AI40" s="692"/>
      <c r="AJ40" s="692"/>
      <c r="AK40" s="692"/>
      <c r="AL40" s="667" t="s">
        <v>127</v>
      </c>
      <c r="AM40" s="668"/>
      <c r="AN40" s="668"/>
      <c r="AO40" s="693"/>
      <c r="AQ40" s="699" t="s">
        <v>341</v>
      </c>
      <c r="AR40" s="700"/>
      <c r="AS40" s="700"/>
      <c r="AT40" s="700"/>
      <c r="AU40" s="700"/>
      <c r="AV40" s="700"/>
      <c r="AW40" s="700"/>
      <c r="AX40" s="700"/>
      <c r="AY40" s="701"/>
      <c r="AZ40" s="664" t="s">
        <v>127</v>
      </c>
      <c r="BA40" s="665"/>
      <c r="BB40" s="665"/>
      <c r="BC40" s="665"/>
      <c r="BD40" s="675"/>
      <c r="BE40" s="675"/>
      <c r="BF40" s="702"/>
      <c r="BG40" s="707" t="s">
        <v>342</v>
      </c>
      <c r="BH40" s="708"/>
      <c r="BI40" s="708"/>
      <c r="BJ40" s="708"/>
      <c r="BK40" s="708"/>
      <c r="BL40" s="364"/>
      <c r="BM40" s="703" t="s">
        <v>343</v>
      </c>
      <c r="BN40" s="703"/>
      <c r="BO40" s="703"/>
      <c r="BP40" s="703"/>
      <c r="BQ40" s="703"/>
      <c r="BR40" s="703"/>
      <c r="BS40" s="703"/>
      <c r="BT40" s="703"/>
      <c r="BU40" s="704"/>
      <c r="BV40" s="664">
        <v>91</v>
      </c>
      <c r="BW40" s="665"/>
      <c r="BX40" s="665"/>
      <c r="BY40" s="665"/>
      <c r="BZ40" s="665"/>
      <c r="CA40" s="665"/>
      <c r="CB40" s="705"/>
      <c r="CD40" s="706" t="s">
        <v>344</v>
      </c>
      <c r="CE40" s="703"/>
      <c r="CF40" s="703"/>
      <c r="CG40" s="703"/>
      <c r="CH40" s="703"/>
      <c r="CI40" s="703"/>
      <c r="CJ40" s="703"/>
      <c r="CK40" s="703"/>
      <c r="CL40" s="703"/>
      <c r="CM40" s="703"/>
      <c r="CN40" s="703"/>
      <c r="CO40" s="703"/>
      <c r="CP40" s="703"/>
      <c r="CQ40" s="704"/>
      <c r="CR40" s="664">
        <v>5400</v>
      </c>
      <c r="CS40" s="665"/>
      <c r="CT40" s="665"/>
      <c r="CU40" s="665"/>
      <c r="CV40" s="665"/>
      <c r="CW40" s="665"/>
      <c r="CX40" s="665"/>
      <c r="CY40" s="666"/>
      <c r="CZ40" s="667">
        <v>0.1</v>
      </c>
      <c r="DA40" s="677"/>
      <c r="DB40" s="677"/>
      <c r="DC40" s="678"/>
      <c r="DD40" s="670">
        <v>5400</v>
      </c>
      <c r="DE40" s="665"/>
      <c r="DF40" s="665"/>
      <c r="DG40" s="665"/>
      <c r="DH40" s="665"/>
      <c r="DI40" s="665"/>
      <c r="DJ40" s="665"/>
      <c r="DK40" s="666"/>
      <c r="DL40" s="670">
        <v>5400</v>
      </c>
      <c r="DM40" s="665"/>
      <c r="DN40" s="665"/>
      <c r="DO40" s="665"/>
      <c r="DP40" s="665"/>
      <c r="DQ40" s="665"/>
      <c r="DR40" s="665"/>
      <c r="DS40" s="665"/>
      <c r="DT40" s="665"/>
      <c r="DU40" s="665"/>
      <c r="DV40" s="666"/>
      <c r="DW40" s="667">
        <v>0.3</v>
      </c>
      <c r="DX40" s="677"/>
      <c r="DY40" s="677"/>
      <c r="DZ40" s="677"/>
      <c r="EA40" s="677"/>
      <c r="EB40" s="677"/>
      <c r="EC40" s="698"/>
    </row>
    <row r="41" spans="2:133" ht="11.25" customHeight="1" x14ac:dyDescent="0.15">
      <c r="B41" s="661" t="s">
        <v>345</v>
      </c>
      <c r="C41" s="662"/>
      <c r="D41" s="662"/>
      <c r="E41" s="662"/>
      <c r="F41" s="662"/>
      <c r="G41" s="662"/>
      <c r="H41" s="662"/>
      <c r="I41" s="662"/>
      <c r="J41" s="662"/>
      <c r="K41" s="662"/>
      <c r="L41" s="662"/>
      <c r="M41" s="662"/>
      <c r="N41" s="662"/>
      <c r="O41" s="662"/>
      <c r="P41" s="662"/>
      <c r="Q41" s="663"/>
      <c r="R41" s="664" t="s">
        <v>127</v>
      </c>
      <c r="S41" s="665"/>
      <c r="T41" s="665"/>
      <c r="U41" s="665"/>
      <c r="V41" s="665"/>
      <c r="W41" s="665"/>
      <c r="X41" s="665"/>
      <c r="Y41" s="666"/>
      <c r="Z41" s="691" t="s">
        <v>127</v>
      </c>
      <c r="AA41" s="691"/>
      <c r="AB41" s="691"/>
      <c r="AC41" s="691"/>
      <c r="AD41" s="692" t="s">
        <v>127</v>
      </c>
      <c r="AE41" s="692"/>
      <c r="AF41" s="692"/>
      <c r="AG41" s="692"/>
      <c r="AH41" s="692"/>
      <c r="AI41" s="692"/>
      <c r="AJ41" s="692"/>
      <c r="AK41" s="692"/>
      <c r="AL41" s="667" t="s">
        <v>127</v>
      </c>
      <c r="AM41" s="668"/>
      <c r="AN41" s="668"/>
      <c r="AO41" s="693"/>
      <c r="AQ41" s="699" t="s">
        <v>346</v>
      </c>
      <c r="AR41" s="700"/>
      <c r="AS41" s="700"/>
      <c r="AT41" s="700"/>
      <c r="AU41" s="700"/>
      <c r="AV41" s="700"/>
      <c r="AW41" s="700"/>
      <c r="AX41" s="700"/>
      <c r="AY41" s="701"/>
      <c r="AZ41" s="664">
        <v>86411</v>
      </c>
      <c r="BA41" s="665"/>
      <c r="BB41" s="665"/>
      <c r="BC41" s="665"/>
      <c r="BD41" s="675"/>
      <c r="BE41" s="675"/>
      <c r="BF41" s="702"/>
      <c r="BG41" s="707"/>
      <c r="BH41" s="708"/>
      <c r="BI41" s="708"/>
      <c r="BJ41" s="708"/>
      <c r="BK41" s="708"/>
      <c r="BL41" s="364"/>
      <c r="BM41" s="703" t="s">
        <v>347</v>
      </c>
      <c r="BN41" s="703"/>
      <c r="BO41" s="703"/>
      <c r="BP41" s="703"/>
      <c r="BQ41" s="703"/>
      <c r="BR41" s="703"/>
      <c r="BS41" s="703"/>
      <c r="BT41" s="703"/>
      <c r="BU41" s="704"/>
      <c r="BV41" s="664" t="s">
        <v>127</v>
      </c>
      <c r="BW41" s="665"/>
      <c r="BX41" s="665"/>
      <c r="BY41" s="665"/>
      <c r="BZ41" s="665"/>
      <c r="CA41" s="665"/>
      <c r="CB41" s="705"/>
      <c r="CD41" s="706" t="s">
        <v>348</v>
      </c>
      <c r="CE41" s="703"/>
      <c r="CF41" s="703"/>
      <c r="CG41" s="703"/>
      <c r="CH41" s="703"/>
      <c r="CI41" s="703"/>
      <c r="CJ41" s="703"/>
      <c r="CK41" s="703"/>
      <c r="CL41" s="703"/>
      <c r="CM41" s="703"/>
      <c r="CN41" s="703"/>
      <c r="CO41" s="703"/>
      <c r="CP41" s="703"/>
      <c r="CQ41" s="704"/>
      <c r="CR41" s="664" t="s">
        <v>127</v>
      </c>
      <c r="CS41" s="675"/>
      <c r="CT41" s="675"/>
      <c r="CU41" s="675"/>
      <c r="CV41" s="675"/>
      <c r="CW41" s="675"/>
      <c r="CX41" s="675"/>
      <c r="CY41" s="676"/>
      <c r="CZ41" s="667" t="s">
        <v>127</v>
      </c>
      <c r="DA41" s="677"/>
      <c r="DB41" s="677"/>
      <c r="DC41" s="678"/>
      <c r="DD41" s="670" t="s">
        <v>127</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x14ac:dyDescent="0.15">
      <c r="B42" s="661" t="s">
        <v>349</v>
      </c>
      <c r="C42" s="662"/>
      <c r="D42" s="662"/>
      <c r="E42" s="662"/>
      <c r="F42" s="662"/>
      <c r="G42" s="662"/>
      <c r="H42" s="662"/>
      <c r="I42" s="662"/>
      <c r="J42" s="662"/>
      <c r="K42" s="662"/>
      <c r="L42" s="662"/>
      <c r="M42" s="662"/>
      <c r="N42" s="662"/>
      <c r="O42" s="662"/>
      <c r="P42" s="662"/>
      <c r="Q42" s="663"/>
      <c r="R42" s="664" t="s">
        <v>127</v>
      </c>
      <c r="S42" s="665"/>
      <c r="T42" s="665"/>
      <c r="U42" s="665"/>
      <c r="V42" s="665"/>
      <c r="W42" s="665"/>
      <c r="X42" s="665"/>
      <c r="Y42" s="666"/>
      <c r="Z42" s="691" t="s">
        <v>127</v>
      </c>
      <c r="AA42" s="691"/>
      <c r="AB42" s="691"/>
      <c r="AC42" s="691"/>
      <c r="AD42" s="692" t="s">
        <v>127</v>
      </c>
      <c r="AE42" s="692"/>
      <c r="AF42" s="692"/>
      <c r="AG42" s="692"/>
      <c r="AH42" s="692"/>
      <c r="AI42" s="692"/>
      <c r="AJ42" s="692"/>
      <c r="AK42" s="692"/>
      <c r="AL42" s="667" t="s">
        <v>127</v>
      </c>
      <c r="AM42" s="668"/>
      <c r="AN42" s="668"/>
      <c r="AO42" s="693"/>
      <c r="AQ42" s="711" t="s">
        <v>350</v>
      </c>
      <c r="AR42" s="712"/>
      <c r="AS42" s="712"/>
      <c r="AT42" s="712"/>
      <c r="AU42" s="712"/>
      <c r="AV42" s="712"/>
      <c r="AW42" s="712"/>
      <c r="AX42" s="712"/>
      <c r="AY42" s="713"/>
      <c r="AZ42" s="644">
        <v>92279</v>
      </c>
      <c r="BA42" s="679"/>
      <c r="BB42" s="679"/>
      <c r="BC42" s="679"/>
      <c r="BD42" s="645"/>
      <c r="BE42" s="645"/>
      <c r="BF42" s="694"/>
      <c r="BG42" s="709"/>
      <c r="BH42" s="710"/>
      <c r="BI42" s="710"/>
      <c r="BJ42" s="710"/>
      <c r="BK42" s="710"/>
      <c r="BL42" s="365"/>
      <c r="BM42" s="695" t="s">
        <v>351</v>
      </c>
      <c r="BN42" s="695"/>
      <c r="BO42" s="695"/>
      <c r="BP42" s="695"/>
      <c r="BQ42" s="695"/>
      <c r="BR42" s="695"/>
      <c r="BS42" s="695"/>
      <c r="BT42" s="695"/>
      <c r="BU42" s="696"/>
      <c r="BV42" s="644">
        <v>348</v>
      </c>
      <c r="BW42" s="679"/>
      <c r="BX42" s="679"/>
      <c r="BY42" s="679"/>
      <c r="BZ42" s="679"/>
      <c r="CA42" s="679"/>
      <c r="CB42" s="697"/>
      <c r="CD42" s="661" t="s">
        <v>352</v>
      </c>
      <c r="CE42" s="662"/>
      <c r="CF42" s="662"/>
      <c r="CG42" s="662"/>
      <c r="CH42" s="662"/>
      <c r="CI42" s="662"/>
      <c r="CJ42" s="662"/>
      <c r="CK42" s="662"/>
      <c r="CL42" s="662"/>
      <c r="CM42" s="662"/>
      <c r="CN42" s="662"/>
      <c r="CO42" s="662"/>
      <c r="CP42" s="662"/>
      <c r="CQ42" s="663"/>
      <c r="CR42" s="664">
        <v>1147221</v>
      </c>
      <c r="CS42" s="675"/>
      <c r="CT42" s="675"/>
      <c r="CU42" s="675"/>
      <c r="CV42" s="675"/>
      <c r="CW42" s="675"/>
      <c r="CX42" s="675"/>
      <c r="CY42" s="676"/>
      <c r="CZ42" s="667">
        <v>25.2</v>
      </c>
      <c r="DA42" s="677"/>
      <c r="DB42" s="677"/>
      <c r="DC42" s="678"/>
      <c r="DD42" s="670">
        <v>124311</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x14ac:dyDescent="0.15">
      <c r="B43" s="661" t="s">
        <v>353</v>
      </c>
      <c r="C43" s="662"/>
      <c r="D43" s="662"/>
      <c r="E43" s="662"/>
      <c r="F43" s="662"/>
      <c r="G43" s="662"/>
      <c r="H43" s="662"/>
      <c r="I43" s="662"/>
      <c r="J43" s="662"/>
      <c r="K43" s="662"/>
      <c r="L43" s="662"/>
      <c r="M43" s="662"/>
      <c r="N43" s="662"/>
      <c r="O43" s="662"/>
      <c r="P43" s="662"/>
      <c r="Q43" s="663"/>
      <c r="R43" s="664">
        <v>68136</v>
      </c>
      <c r="S43" s="665"/>
      <c r="T43" s="665"/>
      <c r="U43" s="665"/>
      <c r="V43" s="665"/>
      <c r="W43" s="665"/>
      <c r="X43" s="665"/>
      <c r="Y43" s="666"/>
      <c r="Z43" s="691">
        <v>1.4</v>
      </c>
      <c r="AA43" s="691"/>
      <c r="AB43" s="691"/>
      <c r="AC43" s="691"/>
      <c r="AD43" s="692" t="s">
        <v>127</v>
      </c>
      <c r="AE43" s="692"/>
      <c r="AF43" s="692"/>
      <c r="AG43" s="692"/>
      <c r="AH43" s="692"/>
      <c r="AI43" s="692"/>
      <c r="AJ43" s="692"/>
      <c r="AK43" s="692"/>
      <c r="AL43" s="667" t="s">
        <v>127</v>
      </c>
      <c r="AM43" s="668"/>
      <c r="AN43" s="668"/>
      <c r="AO43" s="693"/>
      <c r="BV43" s="219"/>
      <c r="BW43" s="219"/>
      <c r="BX43" s="219"/>
      <c r="BY43" s="219"/>
      <c r="BZ43" s="219"/>
      <c r="CA43" s="219"/>
      <c r="CB43" s="219"/>
      <c r="CD43" s="661" t="s">
        <v>354</v>
      </c>
      <c r="CE43" s="662"/>
      <c r="CF43" s="662"/>
      <c r="CG43" s="662"/>
      <c r="CH43" s="662"/>
      <c r="CI43" s="662"/>
      <c r="CJ43" s="662"/>
      <c r="CK43" s="662"/>
      <c r="CL43" s="662"/>
      <c r="CM43" s="662"/>
      <c r="CN43" s="662"/>
      <c r="CO43" s="662"/>
      <c r="CP43" s="662"/>
      <c r="CQ43" s="663"/>
      <c r="CR43" s="664">
        <v>41411</v>
      </c>
      <c r="CS43" s="675"/>
      <c r="CT43" s="675"/>
      <c r="CU43" s="675"/>
      <c r="CV43" s="675"/>
      <c r="CW43" s="675"/>
      <c r="CX43" s="675"/>
      <c r="CY43" s="676"/>
      <c r="CZ43" s="667">
        <v>0.9</v>
      </c>
      <c r="DA43" s="677"/>
      <c r="DB43" s="677"/>
      <c r="DC43" s="678"/>
      <c r="DD43" s="670">
        <v>41411</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x14ac:dyDescent="0.15">
      <c r="B44" s="641" t="s">
        <v>355</v>
      </c>
      <c r="C44" s="642"/>
      <c r="D44" s="642"/>
      <c r="E44" s="642"/>
      <c r="F44" s="642"/>
      <c r="G44" s="642"/>
      <c r="H44" s="642"/>
      <c r="I44" s="642"/>
      <c r="J44" s="642"/>
      <c r="K44" s="642"/>
      <c r="L44" s="642"/>
      <c r="M44" s="642"/>
      <c r="N44" s="642"/>
      <c r="O44" s="642"/>
      <c r="P44" s="642"/>
      <c r="Q44" s="643"/>
      <c r="R44" s="644">
        <v>4750084</v>
      </c>
      <c r="S44" s="679"/>
      <c r="T44" s="679"/>
      <c r="U44" s="679"/>
      <c r="V44" s="679"/>
      <c r="W44" s="679"/>
      <c r="X44" s="679"/>
      <c r="Y44" s="680"/>
      <c r="Z44" s="681">
        <v>100</v>
      </c>
      <c r="AA44" s="681"/>
      <c r="AB44" s="681"/>
      <c r="AC44" s="681"/>
      <c r="AD44" s="682">
        <v>1871734</v>
      </c>
      <c r="AE44" s="682"/>
      <c r="AF44" s="682"/>
      <c r="AG44" s="682"/>
      <c r="AH44" s="682"/>
      <c r="AI44" s="682"/>
      <c r="AJ44" s="682"/>
      <c r="AK44" s="682"/>
      <c r="AL44" s="647">
        <v>100</v>
      </c>
      <c r="AM44" s="683"/>
      <c r="AN44" s="683"/>
      <c r="AO44" s="684"/>
      <c r="CD44" s="685" t="s">
        <v>302</v>
      </c>
      <c r="CE44" s="686"/>
      <c r="CF44" s="661" t="s">
        <v>356</v>
      </c>
      <c r="CG44" s="662"/>
      <c r="CH44" s="662"/>
      <c r="CI44" s="662"/>
      <c r="CJ44" s="662"/>
      <c r="CK44" s="662"/>
      <c r="CL44" s="662"/>
      <c r="CM44" s="662"/>
      <c r="CN44" s="662"/>
      <c r="CO44" s="662"/>
      <c r="CP44" s="662"/>
      <c r="CQ44" s="663"/>
      <c r="CR44" s="664">
        <v>1074956</v>
      </c>
      <c r="CS44" s="665"/>
      <c r="CT44" s="665"/>
      <c r="CU44" s="665"/>
      <c r="CV44" s="665"/>
      <c r="CW44" s="665"/>
      <c r="CX44" s="665"/>
      <c r="CY44" s="666"/>
      <c r="CZ44" s="667">
        <v>23.6</v>
      </c>
      <c r="DA44" s="668"/>
      <c r="DB44" s="668"/>
      <c r="DC44" s="669"/>
      <c r="DD44" s="670">
        <v>101781</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7"/>
      <c r="CE45" s="688"/>
      <c r="CF45" s="661" t="s">
        <v>357</v>
      </c>
      <c r="CG45" s="662"/>
      <c r="CH45" s="662"/>
      <c r="CI45" s="662"/>
      <c r="CJ45" s="662"/>
      <c r="CK45" s="662"/>
      <c r="CL45" s="662"/>
      <c r="CM45" s="662"/>
      <c r="CN45" s="662"/>
      <c r="CO45" s="662"/>
      <c r="CP45" s="662"/>
      <c r="CQ45" s="663"/>
      <c r="CR45" s="664">
        <v>54342</v>
      </c>
      <c r="CS45" s="675"/>
      <c r="CT45" s="675"/>
      <c r="CU45" s="675"/>
      <c r="CV45" s="675"/>
      <c r="CW45" s="675"/>
      <c r="CX45" s="675"/>
      <c r="CY45" s="676"/>
      <c r="CZ45" s="667">
        <v>1.2</v>
      </c>
      <c r="DA45" s="677"/>
      <c r="DB45" s="677"/>
      <c r="DC45" s="678"/>
      <c r="DD45" s="670">
        <v>921</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x14ac:dyDescent="0.15">
      <c r="B46" s="221" t="s">
        <v>358</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7"/>
      <c r="CE46" s="688"/>
      <c r="CF46" s="661" t="s">
        <v>359</v>
      </c>
      <c r="CG46" s="662"/>
      <c r="CH46" s="662"/>
      <c r="CI46" s="662"/>
      <c r="CJ46" s="662"/>
      <c r="CK46" s="662"/>
      <c r="CL46" s="662"/>
      <c r="CM46" s="662"/>
      <c r="CN46" s="662"/>
      <c r="CO46" s="662"/>
      <c r="CP46" s="662"/>
      <c r="CQ46" s="663"/>
      <c r="CR46" s="664">
        <v>1020614</v>
      </c>
      <c r="CS46" s="665"/>
      <c r="CT46" s="665"/>
      <c r="CU46" s="665"/>
      <c r="CV46" s="665"/>
      <c r="CW46" s="665"/>
      <c r="CX46" s="665"/>
      <c r="CY46" s="666"/>
      <c r="CZ46" s="667">
        <v>22.4</v>
      </c>
      <c r="DA46" s="668"/>
      <c r="DB46" s="668"/>
      <c r="DC46" s="669"/>
      <c r="DD46" s="670">
        <v>100860</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x14ac:dyDescent="0.15">
      <c r="B47" s="674" t="s">
        <v>360</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361</v>
      </c>
      <c r="CG47" s="662"/>
      <c r="CH47" s="662"/>
      <c r="CI47" s="662"/>
      <c r="CJ47" s="662"/>
      <c r="CK47" s="662"/>
      <c r="CL47" s="662"/>
      <c r="CM47" s="662"/>
      <c r="CN47" s="662"/>
      <c r="CO47" s="662"/>
      <c r="CP47" s="662"/>
      <c r="CQ47" s="663"/>
      <c r="CR47" s="664">
        <v>72265</v>
      </c>
      <c r="CS47" s="675"/>
      <c r="CT47" s="675"/>
      <c r="CU47" s="675"/>
      <c r="CV47" s="675"/>
      <c r="CW47" s="675"/>
      <c r="CX47" s="675"/>
      <c r="CY47" s="676"/>
      <c r="CZ47" s="667">
        <v>1.6</v>
      </c>
      <c r="DA47" s="677"/>
      <c r="DB47" s="677"/>
      <c r="DC47" s="678"/>
      <c r="DD47" s="670">
        <v>22530</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x14ac:dyDescent="0.15">
      <c r="B48" s="660" t="s">
        <v>362</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363</v>
      </c>
      <c r="CG48" s="662"/>
      <c r="CH48" s="662"/>
      <c r="CI48" s="662"/>
      <c r="CJ48" s="662"/>
      <c r="CK48" s="662"/>
      <c r="CL48" s="662"/>
      <c r="CM48" s="662"/>
      <c r="CN48" s="662"/>
      <c r="CO48" s="662"/>
      <c r="CP48" s="662"/>
      <c r="CQ48" s="663"/>
      <c r="CR48" s="664" t="s">
        <v>127</v>
      </c>
      <c r="CS48" s="665"/>
      <c r="CT48" s="665"/>
      <c r="CU48" s="665"/>
      <c r="CV48" s="665"/>
      <c r="CW48" s="665"/>
      <c r="CX48" s="665"/>
      <c r="CY48" s="666"/>
      <c r="CZ48" s="667" t="s">
        <v>127</v>
      </c>
      <c r="DA48" s="668"/>
      <c r="DB48" s="668"/>
      <c r="DC48" s="669"/>
      <c r="DD48" s="670" t="s">
        <v>127</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x14ac:dyDescent="0.15">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1" t="s">
        <v>364</v>
      </c>
      <c r="CE49" s="642"/>
      <c r="CF49" s="642"/>
      <c r="CG49" s="642"/>
      <c r="CH49" s="642"/>
      <c r="CI49" s="642"/>
      <c r="CJ49" s="642"/>
      <c r="CK49" s="642"/>
      <c r="CL49" s="642"/>
      <c r="CM49" s="642"/>
      <c r="CN49" s="642"/>
      <c r="CO49" s="642"/>
      <c r="CP49" s="642"/>
      <c r="CQ49" s="643"/>
      <c r="CR49" s="644">
        <v>4553200</v>
      </c>
      <c r="CS49" s="645"/>
      <c r="CT49" s="645"/>
      <c r="CU49" s="645"/>
      <c r="CV49" s="645"/>
      <c r="CW49" s="645"/>
      <c r="CX49" s="645"/>
      <c r="CY49" s="646"/>
      <c r="CZ49" s="647">
        <v>100</v>
      </c>
      <c r="DA49" s="648"/>
      <c r="DB49" s="648"/>
      <c r="DC49" s="649"/>
      <c r="DD49" s="650">
        <v>2300388</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idden="1" x14ac:dyDescent="0.15">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Z/gBZ7SFUQ/Y+NZ0Iw/Ztz3MC4TypVXiOzK9AEyj3fy885PlzClWNEiI6beJHGA2Jk+JrmnYDoeyIQZbzD7fAg==" saltValue="UKpZLCBTFYKHOTeb4g+0tw=="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54" t="s">
        <v>365</v>
      </c>
      <c r="B2" s="1154"/>
      <c r="C2" s="1154"/>
      <c r="D2" s="1154"/>
      <c r="E2" s="1154"/>
      <c r="F2" s="1154"/>
      <c r="G2" s="1154"/>
      <c r="H2" s="1154"/>
      <c r="I2" s="1154"/>
      <c r="J2" s="1154"/>
      <c r="K2" s="1154"/>
      <c r="L2" s="1154"/>
      <c r="M2" s="1154"/>
      <c r="N2" s="1154"/>
      <c r="O2" s="1154"/>
      <c r="P2" s="1154"/>
      <c r="Q2" s="1154"/>
      <c r="R2" s="1154"/>
      <c r="S2" s="1154"/>
      <c r="T2" s="1154"/>
      <c r="U2" s="1154"/>
      <c r="V2" s="1154"/>
      <c r="W2" s="1154"/>
      <c r="X2" s="1154"/>
      <c r="Y2" s="1154"/>
      <c r="Z2" s="1154"/>
      <c r="AA2" s="1154"/>
      <c r="AB2" s="1154"/>
      <c r="AC2" s="1154"/>
      <c r="AD2" s="1154"/>
      <c r="AE2" s="1154"/>
      <c r="AF2" s="1154"/>
      <c r="AG2" s="1154"/>
      <c r="AH2" s="1154"/>
      <c r="AI2" s="1154"/>
      <c r="AJ2" s="1154"/>
      <c r="AK2" s="1154"/>
      <c r="AL2" s="1154"/>
      <c r="AM2" s="1154"/>
      <c r="AN2" s="1154"/>
      <c r="AO2" s="1154"/>
      <c r="AP2" s="1154"/>
      <c r="AQ2" s="1154"/>
      <c r="AR2" s="1154"/>
      <c r="AS2" s="1154"/>
      <c r="AT2" s="1154"/>
      <c r="AU2" s="1154"/>
      <c r="AV2" s="1154"/>
      <c r="AW2" s="1154"/>
      <c r="AX2" s="1154"/>
      <c r="AY2" s="1154"/>
      <c r="AZ2" s="1154"/>
      <c r="BA2" s="1154"/>
      <c r="BB2" s="1154"/>
      <c r="BC2" s="1154"/>
      <c r="BD2" s="1154"/>
      <c r="BE2" s="1154"/>
      <c r="BF2" s="1154"/>
      <c r="BG2" s="1154"/>
      <c r="BH2" s="1154"/>
      <c r="BI2" s="1154"/>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5" t="s">
        <v>366</v>
      </c>
      <c r="DK2" s="1156"/>
      <c r="DL2" s="1156"/>
      <c r="DM2" s="1156"/>
      <c r="DN2" s="1156"/>
      <c r="DO2" s="1157"/>
      <c r="DP2" s="224"/>
      <c r="DQ2" s="1155" t="s">
        <v>367</v>
      </c>
      <c r="DR2" s="1156"/>
      <c r="DS2" s="1156"/>
      <c r="DT2" s="1156"/>
      <c r="DU2" s="1156"/>
      <c r="DV2" s="1156"/>
      <c r="DW2" s="1156"/>
      <c r="DX2" s="1156"/>
      <c r="DY2" s="1156"/>
      <c r="DZ2" s="1157"/>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123" t="s">
        <v>368</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28"/>
      <c r="BA4" s="228"/>
      <c r="BB4" s="228"/>
      <c r="BC4" s="228"/>
      <c r="BD4" s="228"/>
      <c r="BE4" s="229"/>
      <c r="BF4" s="229"/>
      <c r="BG4" s="229"/>
      <c r="BH4" s="229"/>
      <c r="BI4" s="229"/>
      <c r="BJ4" s="229"/>
      <c r="BK4" s="229"/>
      <c r="BL4" s="229"/>
      <c r="BM4" s="229"/>
      <c r="BN4" s="229"/>
      <c r="BO4" s="229"/>
      <c r="BP4" s="229"/>
      <c r="BQ4" s="798" t="s">
        <v>369</v>
      </c>
      <c r="BR4" s="798"/>
      <c r="BS4" s="798"/>
      <c r="BT4" s="798"/>
      <c r="BU4" s="798"/>
      <c r="BV4" s="798"/>
      <c r="BW4" s="798"/>
      <c r="BX4" s="798"/>
      <c r="BY4" s="798"/>
      <c r="BZ4" s="798"/>
      <c r="CA4" s="798"/>
      <c r="CB4" s="798"/>
      <c r="CC4" s="798"/>
      <c r="CD4" s="798"/>
      <c r="CE4" s="798"/>
      <c r="CF4" s="798"/>
      <c r="CG4" s="798"/>
      <c r="CH4" s="798"/>
      <c r="CI4" s="798"/>
      <c r="CJ4" s="798"/>
      <c r="CK4" s="798"/>
      <c r="CL4" s="798"/>
      <c r="CM4" s="798"/>
      <c r="CN4" s="798"/>
      <c r="CO4" s="798"/>
      <c r="CP4" s="798"/>
      <c r="CQ4" s="798"/>
      <c r="CR4" s="798"/>
      <c r="CS4" s="798"/>
      <c r="CT4" s="798"/>
      <c r="CU4" s="798"/>
      <c r="CV4" s="798"/>
      <c r="CW4" s="798"/>
      <c r="CX4" s="798"/>
      <c r="CY4" s="798"/>
      <c r="CZ4" s="798"/>
      <c r="DA4" s="798"/>
      <c r="DB4" s="798"/>
      <c r="DC4" s="798"/>
      <c r="DD4" s="798"/>
      <c r="DE4" s="798"/>
      <c r="DF4" s="798"/>
      <c r="DG4" s="798"/>
      <c r="DH4" s="798"/>
      <c r="DI4" s="798"/>
      <c r="DJ4" s="798"/>
      <c r="DK4" s="798"/>
      <c r="DL4" s="798"/>
      <c r="DM4" s="798"/>
      <c r="DN4" s="798"/>
      <c r="DO4" s="798"/>
      <c r="DP4" s="798"/>
      <c r="DQ4" s="798"/>
      <c r="DR4" s="798"/>
      <c r="DS4" s="798"/>
      <c r="DT4" s="798"/>
      <c r="DU4" s="798"/>
      <c r="DV4" s="798"/>
      <c r="DW4" s="798"/>
      <c r="DX4" s="798"/>
      <c r="DY4" s="798"/>
      <c r="DZ4" s="798"/>
      <c r="EA4" s="230"/>
    </row>
    <row r="5" spans="1:131" s="231" customFormat="1" ht="26.25" customHeight="1" x14ac:dyDescent="0.15">
      <c r="A5" s="1059" t="s">
        <v>370</v>
      </c>
      <c r="B5" s="1060"/>
      <c r="C5" s="1060"/>
      <c r="D5" s="1060"/>
      <c r="E5" s="1060"/>
      <c r="F5" s="1060"/>
      <c r="G5" s="1060"/>
      <c r="H5" s="1060"/>
      <c r="I5" s="1060"/>
      <c r="J5" s="1060"/>
      <c r="K5" s="1060"/>
      <c r="L5" s="1060"/>
      <c r="M5" s="1060"/>
      <c r="N5" s="1060"/>
      <c r="O5" s="1060"/>
      <c r="P5" s="1061"/>
      <c r="Q5" s="1065" t="s">
        <v>371</v>
      </c>
      <c r="R5" s="1066"/>
      <c r="S5" s="1066"/>
      <c r="T5" s="1066"/>
      <c r="U5" s="1067"/>
      <c r="V5" s="1065" t="s">
        <v>372</v>
      </c>
      <c r="W5" s="1066"/>
      <c r="X5" s="1066"/>
      <c r="Y5" s="1066"/>
      <c r="Z5" s="1067"/>
      <c r="AA5" s="1065" t="s">
        <v>373</v>
      </c>
      <c r="AB5" s="1066"/>
      <c r="AC5" s="1066"/>
      <c r="AD5" s="1066"/>
      <c r="AE5" s="1066"/>
      <c r="AF5" s="1158" t="s">
        <v>374</v>
      </c>
      <c r="AG5" s="1066"/>
      <c r="AH5" s="1066"/>
      <c r="AI5" s="1066"/>
      <c r="AJ5" s="1079"/>
      <c r="AK5" s="1066" t="s">
        <v>375</v>
      </c>
      <c r="AL5" s="1066"/>
      <c r="AM5" s="1066"/>
      <c r="AN5" s="1066"/>
      <c r="AO5" s="1067"/>
      <c r="AP5" s="1065" t="s">
        <v>376</v>
      </c>
      <c r="AQ5" s="1066"/>
      <c r="AR5" s="1066"/>
      <c r="AS5" s="1066"/>
      <c r="AT5" s="1067"/>
      <c r="AU5" s="1065" t="s">
        <v>377</v>
      </c>
      <c r="AV5" s="1066"/>
      <c r="AW5" s="1066"/>
      <c r="AX5" s="1066"/>
      <c r="AY5" s="1079"/>
      <c r="AZ5" s="228"/>
      <c r="BA5" s="228"/>
      <c r="BB5" s="228"/>
      <c r="BC5" s="228"/>
      <c r="BD5" s="228"/>
      <c r="BE5" s="229"/>
      <c r="BF5" s="229"/>
      <c r="BG5" s="229"/>
      <c r="BH5" s="229"/>
      <c r="BI5" s="229"/>
      <c r="BJ5" s="229"/>
      <c r="BK5" s="229"/>
      <c r="BL5" s="229"/>
      <c r="BM5" s="229"/>
      <c r="BN5" s="229"/>
      <c r="BO5" s="229"/>
      <c r="BP5" s="229"/>
      <c r="BQ5" s="1059" t="s">
        <v>378</v>
      </c>
      <c r="BR5" s="1060"/>
      <c r="BS5" s="1060"/>
      <c r="BT5" s="1060"/>
      <c r="BU5" s="1060"/>
      <c r="BV5" s="1060"/>
      <c r="BW5" s="1060"/>
      <c r="BX5" s="1060"/>
      <c r="BY5" s="1060"/>
      <c r="BZ5" s="1060"/>
      <c r="CA5" s="1060"/>
      <c r="CB5" s="1060"/>
      <c r="CC5" s="1060"/>
      <c r="CD5" s="1060"/>
      <c r="CE5" s="1060"/>
      <c r="CF5" s="1060"/>
      <c r="CG5" s="1061"/>
      <c r="CH5" s="1065" t="s">
        <v>379</v>
      </c>
      <c r="CI5" s="1066"/>
      <c r="CJ5" s="1066"/>
      <c r="CK5" s="1066"/>
      <c r="CL5" s="1067"/>
      <c r="CM5" s="1065" t="s">
        <v>380</v>
      </c>
      <c r="CN5" s="1066"/>
      <c r="CO5" s="1066"/>
      <c r="CP5" s="1066"/>
      <c r="CQ5" s="1067"/>
      <c r="CR5" s="1065" t="s">
        <v>381</v>
      </c>
      <c r="CS5" s="1066"/>
      <c r="CT5" s="1066"/>
      <c r="CU5" s="1066"/>
      <c r="CV5" s="1067"/>
      <c r="CW5" s="1065" t="s">
        <v>382</v>
      </c>
      <c r="CX5" s="1066"/>
      <c r="CY5" s="1066"/>
      <c r="CZ5" s="1066"/>
      <c r="DA5" s="1067"/>
      <c r="DB5" s="1065" t="s">
        <v>383</v>
      </c>
      <c r="DC5" s="1066"/>
      <c r="DD5" s="1066"/>
      <c r="DE5" s="1066"/>
      <c r="DF5" s="1067"/>
      <c r="DG5" s="1148" t="s">
        <v>384</v>
      </c>
      <c r="DH5" s="1149"/>
      <c r="DI5" s="1149"/>
      <c r="DJ5" s="1149"/>
      <c r="DK5" s="1150"/>
      <c r="DL5" s="1148" t="s">
        <v>385</v>
      </c>
      <c r="DM5" s="1149"/>
      <c r="DN5" s="1149"/>
      <c r="DO5" s="1149"/>
      <c r="DP5" s="1150"/>
      <c r="DQ5" s="1065" t="s">
        <v>386</v>
      </c>
      <c r="DR5" s="1066"/>
      <c r="DS5" s="1066"/>
      <c r="DT5" s="1066"/>
      <c r="DU5" s="1067"/>
      <c r="DV5" s="1065" t="s">
        <v>377</v>
      </c>
      <c r="DW5" s="1066"/>
      <c r="DX5" s="1066"/>
      <c r="DY5" s="1066"/>
      <c r="DZ5" s="1079"/>
      <c r="EA5" s="230"/>
    </row>
    <row r="6" spans="1:131" s="231" customFormat="1" ht="26.25" customHeight="1" thickBot="1" x14ac:dyDescent="0.2">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59"/>
      <c r="AG6" s="1069"/>
      <c r="AH6" s="1069"/>
      <c r="AI6" s="1069"/>
      <c r="AJ6" s="1080"/>
      <c r="AK6" s="1069"/>
      <c r="AL6" s="1069"/>
      <c r="AM6" s="1069"/>
      <c r="AN6" s="1069"/>
      <c r="AO6" s="1070"/>
      <c r="AP6" s="1068"/>
      <c r="AQ6" s="1069"/>
      <c r="AR6" s="1069"/>
      <c r="AS6" s="1069"/>
      <c r="AT6" s="1070"/>
      <c r="AU6" s="1068"/>
      <c r="AV6" s="1069"/>
      <c r="AW6" s="1069"/>
      <c r="AX6" s="1069"/>
      <c r="AY6" s="1080"/>
      <c r="AZ6" s="228"/>
      <c r="BA6" s="228"/>
      <c r="BB6" s="228"/>
      <c r="BC6" s="228"/>
      <c r="BD6" s="228"/>
      <c r="BE6" s="229"/>
      <c r="BF6" s="229"/>
      <c r="BG6" s="229"/>
      <c r="BH6" s="229"/>
      <c r="BI6" s="229"/>
      <c r="BJ6" s="229"/>
      <c r="BK6" s="229"/>
      <c r="BL6" s="229"/>
      <c r="BM6" s="229"/>
      <c r="BN6" s="229"/>
      <c r="BO6" s="229"/>
      <c r="BP6" s="229"/>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51"/>
      <c r="DH6" s="1152"/>
      <c r="DI6" s="1152"/>
      <c r="DJ6" s="1152"/>
      <c r="DK6" s="1153"/>
      <c r="DL6" s="1151"/>
      <c r="DM6" s="1152"/>
      <c r="DN6" s="1152"/>
      <c r="DO6" s="1152"/>
      <c r="DP6" s="1153"/>
      <c r="DQ6" s="1068"/>
      <c r="DR6" s="1069"/>
      <c r="DS6" s="1069"/>
      <c r="DT6" s="1069"/>
      <c r="DU6" s="1070"/>
      <c r="DV6" s="1068"/>
      <c r="DW6" s="1069"/>
      <c r="DX6" s="1069"/>
      <c r="DY6" s="1069"/>
      <c r="DZ6" s="1080"/>
      <c r="EA6" s="230"/>
    </row>
    <row r="7" spans="1:131" s="231" customFormat="1" ht="26.25" customHeight="1" thickTop="1" x14ac:dyDescent="0.15">
      <c r="A7" s="232">
        <v>1</v>
      </c>
      <c r="B7" s="1111" t="s">
        <v>387</v>
      </c>
      <c r="C7" s="1112"/>
      <c r="D7" s="1112"/>
      <c r="E7" s="1112"/>
      <c r="F7" s="1112"/>
      <c r="G7" s="1112"/>
      <c r="H7" s="1112"/>
      <c r="I7" s="1112"/>
      <c r="J7" s="1112"/>
      <c r="K7" s="1112"/>
      <c r="L7" s="1112"/>
      <c r="M7" s="1112"/>
      <c r="N7" s="1112"/>
      <c r="O7" s="1112"/>
      <c r="P7" s="1113"/>
      <c r="Q7" s="1166">
        <v>4750</v>
      </c>
      <c r="R7" s="1167"/>
      <c r="S7" s="1167"/>
      <c r="T7" s="1167"/>
      <c r="U7" s="1167"/>
      <c r="V7" s="1167">
        <v>4553</v>
      </c>
      <c r="W7" s="1167"/>
      <c r="X7" s="1167"/>
      <c r="Y7" s="1167"/>
      <c r="Z7" s="1167"/>
      <c r="AA7" s="1167">
        <v>197</v>
      </c>
      <c r="AB7" s="1167"/>
      <c r="AC7" s="1167"/>
      <c r="AD7" s="1167"/>
      <c r="AE7" s="1168"/>
      <c r="AF7" s="1169">
        <v>197</v>
      </c>
      <c r="AG7" s="1170"/>
      <c r="AH7" s="1170"/>
      <c r="AI7" s="1170"/>
      <c r="AJ7" s="1171"/>
      <c r="AK7" s="1172">
        <v>16</v>
      </c>
      <c r="AL7" s="1173"/>
      <c r="AM7" s="1173"/>
      <c r="AN7" s="1173"/>
      <c r="AO7" s="1173"/>
      <c r="AP7" s="1173">
        <v>3509</v>
      </c>
      <c r="AQ7" s="1173"/>
      <c r="AR7" s="1173"/>
      <c r="AS7" s="1173"/>
      <c r="AT7" s="1173"/>
      <c r="AU7" s="1174"/>
      <c r="AV7" s="1174"/>
      <c r="AW7" s="1174"/>
      <c r="AX7" s="1174"/>
      <c r="AY7" s="1175"/>
      <c r="AZ7" s="228"/>
      <c r="BA7" s="228"/>
      <c r="BB7" s="228"/>
      <c r="BC7" s="228"/>
      <c r="BD7" s="228"/>
      <c r="BE7" s="229"/>
      <c r="BF7" s="229"/>
      <c r="BG7" s="229"/>
      <c r="BH7" s="229"/>
      <c r="BI7" s="229"/>
      <c r="BJ7" s="229"/>
      <c r="BK7" s="229"/>
      <c r="BL7" s="229"/>
      <c r="BM7" s="229"/>
      <c r="BN7" s="229"/>
      <c r="BO7" s="229"/>
      <c r="BP7" s="229"/>
      <c r="BQ7" s="232">
        <v>1</v>
      </c>
      <c r="BR7" s="233"/>
      <c r="BS7" s="1163"/>
      <c r="BT7" s="1164"/>
      <c r="BU7" s="1164"/>
      <c r="BV7" s="1164"/>
      <c r="BW7" s="1164"/>
      <c r="BX7" s="1164"/>
      <c r="BY7" s="1164"/>
      <c r="BZ7" s="1164"/>
      <c r="CA7" s="1164"/>
      <c r="CB7" s="1164"/>
      <c r="CC7" s="1164"/>
      <c r="CD7" s="1164"/>
      <c r="CE7" s="1164"/>
      <c r="CF7" s="1164"/>
      <c r="CG7" s="1176"/>
      <c r="CH7" s="1160"/>
      <c r="CI7" s="1161"/>
      <c r="CJ7" s="1161"/>
      <c r="CK7" s="1161"/>
      <c r="CL7" s="1162"/>
      <c r="CM7" s="1160"/>
      <c r="CN7" s="1161"/>
      <c r="CO7" s="1161"/>
      <c r="CP7" s="1161"/>
      <c r="CQ7" s="1162"/>
      <c r="CR7" s="1160"/>
      <c r="CS7" s="1161"/>
      <c r="CT7" s="1161"/>
      <c r="CU7" s="1161"/>
      <c r="CV7" s="1162"/>
      <c r="CW7" s="1160"/>
      <c r="CX7" s="1161"/>
      <c r="CY7" s="1161"/>
      <c r="CZ7" s="1161"/>
      <c r="DA7" s="1162"/>
      <c r="DB7" s="1160"/>
      <c r="DC7" s="1161"/>
      <c r="DD7" s="1161"/>
      <c r="DE7" s="1161"/>
      <c r="DF7" s="1162"/>
      <c r="DG7" s="1160"/>
      <c r="DH7" s="1161"/>
      <c r="DI7" s="1161"/>
      <c r="DJ7" s="1161"/>
      <c r="DK7" s="1162"/>
      <c r="DL7" s="1160"/>
      <c r="DM7" s="1161"/>
      <c r="DN7" s="1161"/>
      <c r="DO7" s="1161"/>
      <c r="DP7" s="1162"/>
      <c r="DQ7" s="1160"/>
      <c r="DR7" s="1161"/>
      <c r="DS7" s="1161"/>
      <c r="DT7" s="1161"/>
      <c r="DU7" s="1162"/>
      <c r="DV7" s="1163"/>
      <c r="DW7" s="1164"/>
      <c r="DX7" s="1164"/>
      <c r="DY7" s="1164"/>
      <c r="DZ7" s="1165"/>
      <c r="EA7" s="230"/>
    </row>
    <row r="8" spans="1:131" s="231" customFormat="1" ht="26.25" customHeight="1" x14ac:dyDescent="0.15">
      <c r="A8" s="234">
        <v>2</v>
      </c>
      <c r="B8" s="1094"/>
      <c r="C8" s="1095"/>
      <c r="D8" s="1095"/>
      <c r="E8" s="1095"/>
      <c r="F8" s="1095"/>
      <c r="G8" s="1095"/>
      <c r="H8" s="1095"/>
      <c r="I8" s="1095"/>
      <c r="J8" s="1095"/>
      <c r="K8" s="1095"/>
      <c r="L8" s="1095"/>
      <c r="M8" s="1095"/>
      <c r="N8" s="1095"/>
      <c r="O8" s="1095"/>
      <c r="P8" s="1096"/>
      <c r="Q8" s="1102"/>
      <c r="R8" s="1103"/>
      <c r="S8" s="1103"/>
      <c r="T8" s="1103"/>
      <c r="U8" s="1103"/>
      <c r="V8" s="1103"/>
      <c r="W8" s="1103"/>
      <c r="X8" s="1103"/>
      <c r="Y8" s="1103"/>
      <c r="Z8" s="1103"/>
      <c r="AA8" s="1103"/>
      <c r="AB8" s="1103"/>
      <c r="AC8" s="1103"/>
      <c r="AD8" s="1103"/>
      <c r="AE8" s="1104"/>
      <c r="AF8" s="1099"/>
      <c r="AG8" s="1100"/>
      <c r="AH8" s="1100"/>
      <c r="AI8" s="1100"/>
      <c r="AJ8" s="1101"/>
      <c r="AK8" s="1144"/>
      <c r="AL8" s="1145"/>
      <c r="AM8" s="1145"/>
      <c r="AN8" s="1145"/>
      <c r="AO8" s="1145"/>
      <c r="AP8" s="1145"/>
      <c r="AQ8" s="1145"/>
      <c r="AR8" s="1145"/>
      <c r="AS8" s="1145"/>
      <c r="AT8" s="1145"/>
      <c r="AU8" s="1146"/>
      <c r="AV8" s="1146"/>
      <c r="AW8" s="1146"/>
      <c r="AX8" s="1146"/>
      <c r="AY8" s="1147"/>
      <c r="AZ8" s="228"/>
      <c r="BA8" s="228"/>
      <c r="BB8" s="228"/>
      <c r="BC8" s="228"/>
      <c r="BD8" s="228"/>
      <c r="BE8" s="229"/>
      <c r="BF8" s="229"/>
      <c r="BG8" s="229"/>
      <c r="BH8" s="229"/>
      <c r="BI8" s="229"/>
      <c r="BJ8" s="229"/>
      <c r="BK8" s="229"/>
      <c r="BL8" s="229"/>
      <c r="BM8" s="229"/>
      <c r="BN8" s="229"/>
      <c r="BO8" s="229"/>
      <c r="BP8" s="229"/>
      <c r="BQ8" s="234">
        <v>2</v>
      </c>
      <c r="BR8" s="235"/>
      <c r="BS8" s="1056"/>
      <c r="BT8" s="1057"/>
      <c r="BU8" s="1057"/>
      <c r="BV8" s="1057"/>
      <c r="BW8" s="1057"/>
      <c r="BX8" s="1057"/>
      <c r="BY8" s="1057"/>
      <c r="BZ8" s="1057"/>
      <c r="CA8" s="1057"/>
      <c r="CB8" s="1057"/>
      <c r="CC8" s="1057"/>
      <c r="CD8" s="1057"/>
      <c r="CE8" s="1057"/>
      <c r="CF8" s="1057"/>
      <c r="CG8" s="1078"/>
      <c r="CH8" s="1053"/>
      <c r="CI8" s="1054"/>
      <c r="CJ8" s="1054"/>
      <c r="CK8" s="1054"/>
      <c r="CL8" s="1055"/>
      <c r="CM8" s="1053"/>
      <c r="CN8" s="1054"/>
      <c r="CO8" s="1054"/>
      <c r="CP8" s="1054"/>
      <c r="CQ8" s="1055"/>
      <c r="CR8" s="1053"/>
      <c r="CS8" s="1054"/>
      <c r="CT8" s="1054"/>
      <c r="CU8" s="1054"/>
      <c r="CV8" s="1055"/>
      <c r="CW8" s="1053"/>
      <c r="CX8" s="1054"/>
      <c r="CY8" s="1054"/>
      <c r="CZ8" s="1054"/>
      <c r="DA8" s="1055"/>
      <c r="DB8" s="1053"/>
      <c r="DC8" s="1054"/>
      <c r="DD8" s="1054"/>
      <c r="DE8" s="1054"/>
      <c r="DF8" s="1055"/>
      <c r="DG8" s="1053"/>
      <c r="DH8" s="1054"/>
      <c r="DI8" s="1054"/>
      <c r="DJ8" s="1054"/>
      <c r="DK8" s="1055"/>
      <c r="DL8" s="1053"/>
      <c r="DM8" s="1054"/>
      <c r="DN8" s="1054"/>
      <c r="DO8" s="1054"/>
      <c r="DP8" s="1055"/>
      <c r="DQ8" s="1053"/>
      <c r="DR8" s="1054"/>
      <c r="DS8" s="1054"/>
      <c r="DT8" s="1054"/>
      <c r="DU8" s="1055"/>
      <c r="DV8" s="1056"/>
      <c r="DW8" s="1057"/>
      <c r="DX8" s="1057"/>
      <c r="DY8" s="1057"/>
      <c r="DZ8" s="1058"/>
      <c r="EA8" s="230"/>
    </row>
    <row r="9" spans="1:131" s="231" customFormat="1" ht="26.25" customHeight="1" x14ac:dyDescent="0.15">
      <c r="A9" s="234">
        <v>3</v>
      </c>
      <c r="B9" s="1094"/>
      <c r="C9" s="1095"/>
      <c r="D9" s="1095"/>
      <c r="E9" s="1095"/>
      <c r="F9" s="1095"/>
      <c r="G9" s="1095"/>
      <c r="H9" s="1095"/>
      <c r="I9" s="1095"/>
      <c r="J9" s="1095"/>
      <c r="K9" s="1095"/>
      <c r="L9" s="1095"/>
      <c r="M9" s="1095"/>
      <c r="N9" s="1095"/>
      <c r="O9" s="1095"/>
      <c r="P9" s="1096"/>
      <c r="Q9" s="1102"/>
      <c r="R9" s="1103"/>
      <c r="S9" s="1103"/>
      <c r="T9" s="1103"/>
      <c r="U9" s="1103"/>
      <c r="V9" s="1103"/>
      <c r="W9" s="1103"/>
      <c r="X9" s="1103"/>
      <c r="Y9" s="1103"/>
      <c r="Z9" s="1103"/>
      <c r="AA9" s="1103"/>
      <c r="AB9" s="1103"/>
      <c r="AC9" s="1103"/>
      <c r="AD9" s="1103"/>
      <c r="AE9" s="1104"/>
      <c r="AF9" s="1099"/>
      <c r="AG9" s="1100"/>
      <c r="AH9" s="1100"/>
      <c r="AI9" s="1100"/>
      <c r="AJ9" s="1101"/>
      <c r="AK9" s="1144"/>
      <c r="AL9" s="1145"/>
      <c r="AM9" s="1145"/>
      <c r="AN9" s="1145"/>
      <c r="AO9" s="1145"/>
      <c r="AP9" s="1145"/>
      <c r="AQ9" s="1145"/>
      <c r="AR9" s="1145"/>
      <c r="AS9" s="1145"/>
      <c r="AT9" s="1145"/>
      <c r="AU9" s="1146"/>
      <c r="AV9" s="1146"/>
      <c r="AW9" s="1146"/>
      <c r="AX9" s="1146"/>
      <c r="AY9" s="1147"/>
      <c r="AZ9" s="228"/>
      <c r="BA9" s="228"/>
      <c r="BB9" s="228"/>
      <c r="BC9" s="228"/>
      <c r="BD9" s="228"/>
      <c r="BE9" s="229"/>
      <c r="BF9" s="229"/>
      <c r="BG9" s="229"/>
      <c r="BH9" s="229"/>
      <c r="BI9" s="229"/>
      <c r="BJ9" s="229"/>
      <c r="BK9" s="229"/>
      <c r="BL9" s="229"/>
      <c r="BM9" s="229"/>
      <c r="BN9" s="229"/>
      <c r="BO9" s="229"/>
      <c r="BP9" s="229"/>
      <c r="BQ9" s="234">
        <v>3</v>
      </c>
      <c r="BR9" s="235"/>
      <c r="BS9" s="1056"/>
      <c r="BT9" s="1057"/>
      <c r="BU9" s="1057"/>
      <c r="BV9" s="1057"/>
      <c r="BW9" s="1057"/>
      <c r="BX9" s="1057"/>
      <c r="BY9" s="1057"/>
      <c r="BZ9" s="1057"/>
      <c r="CA9" s="1057"/>
      <c r="CB9" s="1057"/>
      <c r="CC9" s="1057"/>
      <c r="CD9" s="1057"/>
      <c r="CE9" s="1057"/>
      <c r="CF9" s="1057"/>
      <c r="CG9" s="1078"/>
      <c r="CH9" s="1053"/>
      <c r="CI9" s="1054"/>
      <c r="CJ9" s="1054"/>
      <c r="CK9" s="1054"/>
      <c r="CL9" s="1055"/>
      <c r="CM9" s="1053"/>
      <c r="CN9" s="1054"/>
      <c r="CO9" s="1054"/>
      <c r="CP9" s="1054"/>
      <c r="CQ9" s="1055"/>
      <c r="CR9" s="1053"/>
      <c r="CS9" s="1054"/>
      <c r="CT9" s="1054"/>
      <c r="CU9" s="1054"/>
      <c r="CV9" s="1055"/>
      <c r="CW9" s="1053"/>
      <c r="CX9" s="1054"/>
      <c r="CY9" s="1054"/>
      <c r="CZ9" s="1054"/>
      <c r="DA9" s="1055"/>
      <c r="DB9" s="1053"/>
      <c r="DC9" s="1054"/>
      <c r="DD9" s="1054"/>
      <c r="DE9" s="1054"/>
      <c r="DF9" s="1055"/>
      <c r="DG9" s="1053"/>
      <c r="DH9" s="1054"/>
      <c r="DI9" s="1054"/>
      <c r="DJ9" s="1054"/>
      <c r="DK9" s="1055"/>
      <c r="DL9" s="1053"/>
      <c r="DM9" s="1054"/>
      <c r="DN9" s="1054"/>
      <c r="DO9" s="1054"/>
      <c r="DP9" s="1055"/>
      <c r="DQ9" s="1053"/>
      <c r="DR9" s="1054"/>
      <c r="DS9" s="1054"/>
      <c r="DT9" s="1054"/>
      <c r="DU9" s="1055"/>
      <c r="DV9" s="1056"/>
      <c r="DW9" s="1057"/>
      <c r="DX9" s="1057"/>
      <c r="DY9" s="1057"/>
      <c r="DZ9" s="1058"/>
      <c r="EA9" s="230"/>
    </row>
    <row r="10" spans="1:131" s="231" customFormat="1" ht="26.25" customHeight="1" x14ac:dyDescent="0.15">
      <c r="A10" s="234">
        <v>4</v>
      </c>
      <c r="B10" s="1094"/>
      <c r="C10" s="1095"/>
      <c r="D10" s="1095"/>
      <c r="E10" s="1095"/>
      <c r="F10" s="1095"/>
      <c r="G10" s="1095"/>
      <c r="H10" s="1095"/>
      <c r="I10" s="1095"/>
      <c r="J10" s="1095"/>
      <c r="K10" s="1095"/>
      <c r="L10" s="1095"/>
      <c r="M10" s="1095"/>
      <c r="N10" s="1095"/>
      <c r="O10" s="1095"/>
      <c r="P10" s="1096"/>
      <c r="Q10" s="1102"/>
      <c r="R10" s="1103"/>
      <c r="S10" s="1103"/>
      <c r="T10" s="1103"/>
      <c r="U10" s="1103"/>
      <c r="V10" s="1103"/>
      <c r="W10" s="1103"/>
      <c r="X10" s="1103"/>
      <c r="Y10" s="1103"/>
      <c r="Z10" s="1103"/>
      <c r="AA10" s="1103"/>
      <c r="AB10" s="1103"/>
      <c r="AC10" s="1103"/>
      <c r="AD10" s="1103"/>
      <c r="AE10" s="1104"/>
      <c r="AF10" s="1099"/>
      <c r="AG10" s="1100"/>
      <c r="AH10" s="1100"/>
      <c r="AI10" s="1100"/>
      <c r="AJ10" s="1101"/>
      <c r="AK10" s="1144"/>
      <c r="AL10" s="1145"/>
      <c r="AM10" s="1145"/>
      <c r="AN10" s="1145"/>
      <c r="AO10" s="1145"/>
      <c r="AP10" s="1145"/>
      <c r="AQ10" s="1145"/>
      <c r="AR10" s="1145"/>
      <c r="AS10" s="1145"/>
      <c r="AT10" s="1145"/>
      <c r="AU10" s="1146"/>
      <c r="AV10" s="1146"/>
      <c r="AW10" s="1146"/>
      <c r="AX10" s="1146"/>
      <c r="AY10" s="1147"/>
      <c r="AZ10" s="228"/>
      <c r="BA10" s="228"/>
      <c r="BB10" s="228"/>
      <c r="BC10" s="228"/>
      <c r="BD10" s="228"/>
      <c r="BE10" s="229"/>
      <c r="BF10" s="229"/>
      <c r="BG10" s="229"/>
      <c r="BH10" s="229"/>
      <c r="BI10" s="229"/>
      <c r="BJ10" s="229"/>
      <c r="BK10" s="229"/>
      <c r="BL10" s="229"/>
      <c r="BM10" s="229"/>
      <c r="BN10" s="229"/>
      <c r="BO10" s="229"/>
      <c r="BP10" s="229"/>
      <c r="BQ10" s="234">
        <v>4</v>
      </c>
      <c r="BR10" s="235"/>
      <c r="BS10" s="1056"/>
      <c r="BT10" s="1057"/>
      <c r="BU10" s="1057"/>
      <c r="BV10" s="1057"/>
      <c r="BW10" s="1057"/>
      <c r="BX10" s="1057"/>
      <c r="BY10" s="1057"/>
      <c r="BZ10" s="1057"/>
      <c r="CA10" s="1057"/>
      <c r="CB10" s="1057"/>
      <c r="CC10" s="1057"/>
      <c r="CD10" s="1057"/>
      <c r="CE10" s="1057"/>
      <c r="CF10" s="1057"/>
      <c r="CG10" s="1078"/>
      <c r="CH10" s="1053"/>
      <c r="CI10" s="1054"/>
      <c r="CJ10" s="1054"/>
      <c r="CK10" s="1054"/>
      <c r="CL10" s="1055"/>
      <c r="CM10" s="1053"/>
      <c r="CN10" s="1054"/>
      <c r="CO10" s="1054"/>
      <c r="CP10" s="1054"/>
      <c r="CQ10" s="1055"/>
      <c r="CR10" s="1053"/>
      <c r="CS10" s="1054"/>
      <c r="CT10" s="1054"/>
      <c r="CU10" s="1054"/>
      <c r="CV10" s="1055"/>
      <c r="CW10" s="1053"/>
      <c r="CX10" s="1054"/>
      <c r="CY10" s="1054"/>
      <c r="CZ10" s="1054"/>
      <c r="DA10" s="1055"/>
      <c r="DB10" s="1053"/>
      <c r="DC10" s="1054"/>
      <c r="DD10" s="1054"/>
      <c r="DE10" s="1054"/>
      <c r="DF10" s="1055"/>
      <c r="DG10" s="1053"/>
      <c r="DH10" s="1054"/>
      <c r="DI10" s="1054"/>
      <c r="DJ10" s="1054"/>
      <c r="DK10" s="1055"/>
      <c r="DL10" s="1053"/>
      <c r="DM10" s="1054"/>
      <c r="DN10" s="1054"/>
      <c r="DO10" s="1054"/>
      <c r="DP10" s="1055"/>
      <c r="DQ10" s="1053"/>
      <c r="DR10" s="1054"/>
      <c r="DS10" s="1054"/>
      <c r="DT10" s="1054"/>
      <c r="DU10" s="1055"/>
      <c r="DV10" s="1056"/>
      <c r="DW10" s="1057"/>
      <c r="DX10" s="1057"/>
      <c r="DY10" s="1057"/>
      <c r="DZ10" s="1058"/>
      <c r="EA10" s="230"/>
    </row>
    <row r="11" spans="1:131" s="231" customFormat="1" ht="26.25" customHeight="1" x14ac:dyDescent="0.15">
      <c r="A11" s="234">
        <v>5</v>
      </c>
      <c r="B11" s="1094"/>
      <c r="C11" s="1095"/>
      <c r="D11" s="1095"/>
      <c r="E11" s="1095"/>
      <c r="F11" s="1095"/>
      <c r="G11" s="1095"/>
      <c r="H11" s="1095"/>
      <c r="I11" s="1095"/>
      <c r="J11" s="1095"/>
      <c r="K11" s="1095"/>
      <c r="L11" s="1095"/>
      <c r="M11" s="1095"/>
      <c r="N11" s="1095"/>
      <c r="O11" s="1095"/>
      <c r="P11" s="1096"/>
      <c r="Q11" s="1102"/>
      <c r="R11" s="1103"/>
      <c r="S11" s="1103"/>
      <c r="T11" s="1103"/>
      <c r="U11" s="1103"/>
      <c r="V11" s="1103"/>
      <c r="W11" s="1103"/>
      <c r="X11" s="1103"/>
      <c r="Y11" s="1103"/>
      <c r="Z11" s="1103"/>
      <c r="AA11" s="1103"/>
      <c r="AB11" s="1103"/>
      <c r="AC11" s="1103"/>
      <c r="AD11" s="1103"/>
      <c r="AE11" s="1104"/>
      <c r="AF11" s="1099"/>
      <c r="AG11" s="1100"/>
      <c r="AH11" s="1100"/>
      <c r="AI11" s="1100"/>
      <c r="AJ11" s="1101"/>
      <c r="AK11" s="1144"/>
      <c r="AL11" s="1145"/>
      <c r="AM11" s="1145"/>
      <c r="AN11" s="1145"/>
      <c r="AO11" s="1145"/>
      <c r="AP11" s="1145"/>
      <c r="AQ11" s="1145"/>
      <c r="AR11" s="1145"/>
      <c r="AS11" s="1145"/>
      <c r="AT11" s="1145"/>
      <c r="AU11" s="1146"/>
      <c r="AV11" s="1146"/>
      <c r="AW11" s="1146"/>
      <c r="AX11" s="1146"/>
      <c r="AY11" s="1147"/>
      <c r="AZ11" s="228"/>
      <c r="BA11" s="228"/>
      <c r="BB11" s="228"/>
      <c r="BC11" s="228"/>
      <c r="BD11" s="228"/>
      <c r="BE11" s="229"/>
      <c r="BF11" s="229"/>
      <c r="BG11" s="229"/>
      <c r="BH11" s="229"/>
      <c r="BI11" s="229"/>
      <c r="BJ11" s="229"/>
      <c r="BK11" s="229"/>
      <c r="BL11" s="229"/>
      <c r="BM11" s="229"/>
      <c r="BN11" s="229"/>
      <c r="BO11" s="229"/>
      <c r="BP11" s="229"/>
      <c r="BQ11" s="234">
        <v>5</v>
      </c>
      <c r="BR11" s="235"/>
      <c r="BS11" s="1056"/>
      <c r="BT11" s="1057"/>
      <c r="BU11" s="1057"/>
      <c r="BV11" s="1057"/>
      <c r="BW11" s="1057"/>
      <c r="BX11" s="1057"/>
      <c r="BY11" s="1057"/>
      <c r="BZ11" s="1057"/>
      <c r="CA11" s="1057"/>
      <c r="CB11" s="1057"/>
      <c r="CC11" s="1057"/>
      <c r="CD11" s="1057"/>
      <c r="CE11" s="1057"/>
      <c r="CF11" s="1057"/>
      <c r="CG11" s="1078"/>
      <c r="CH11" s="1053"/>
      <c r="CI11" s="1054"/>
      <c r="CJ11" s="1054"/>
      <c r="CK11" s="1054"/>
      <c r="CL11" s="1055"/>
      <c r="CM11" s="1053"/>
      <c r="CN11" s="1054"/>
      <c r="CO11" s="1054"/>
      <c r="CP11" s="1054"/>
      <c r="CQ11" s="1055"/>
      <c r="CR11" s="1053"/>
      <c r="CS11" s="1054"/>
      <c r="CT11" s="1054"/>
      <c r="CU11" s="1054"/>
      <c r="CV11" s="1055"/>
      <c r="CW11" s="1053"/>
      <c r="CX11" s="1054"/>
      <c r="CY11" s="1054"/>
      <c r="CZ11" s="1054"/>
      <c r="DA11" s="1055"/>
      <c r="DB11" s="1053"/>
      <c r="DC11" s="1054"/>
      <c r="DD11" s="1054"/>
      <c r="DE11" s="1054"/>
      <c r="DF11" s="1055"/>
      <c r="DG11" s="1053"/>
      <c r="DH11" s="1054"/>
      <c r="DI11" s="1054"/>
      <c r="DJ11" s="1054"/>
      <c r="DK11" s="1055"/>
      <c r="DL11" s="1053"/>
      <c r="DM11" s="1054"/>
      <c r="DN11" s="1054"/>
      <c r="DO11" s="1054"/>
      <c r="DP11" s="1055"/>
      <c r="DQ11" s="1053"/>
      <c r="DR11" s="1054"/>
      <c r="DS11" s="1054"/>
      <c r="DT11" s="1054"/>
      <c r="DU11" s="1055"/>
      <c r="DV11" s="1056"/>
      <c r="DW11" s="1057"/>
      <c r="DX11" s="1057"/>
      <c r="DY11" s="1057"/>
      <c r="DZ11" s="1058"/>
      <c r="EA11" s="230"/>
    </row>
    <row r="12" spans="1:131" s="231" customFormat="1" ht="26.25" customHeight="1" x14ac:dyDescent="0.15">
      <c r="A12" s="234">
        <v>6</v>
      </c>
      <c r="B12" s="1094"/>
      <c r="C12" s="1095"/>
      <c r="D12" s="1095"/>
      <c r="E12" s="1095"/>
      <c r="F12" s="1095"/>
      <c r="G12" s="1095"/>
      <c r="H12" s="1095"/>
      <c r="I12" s="1095"/>
      <c r="J12" s="1095"/>
      <c r="K12" s="1095"/>
      <c r="L12" s="1095"/>
      <c r="M12" s="1095"/>
      <c r="N12" s="1095"/>
      <c r="O12" s="1095"/>
      <c r="P12" s="1096"/>
      <c r="Q12" s="1102"/>
      <c r="R12" s="1103"/>
      <c r="S12" s="1103"/>
      <c r="T12" s="1103"/>
      <c r="U12" s="1103"/>
      <c r="V12" s="1103"/>
      <c r="W12" s="1103"/>
      <c r="X12" s="1103"/>
      <c r="Y12" s="1103"/>
      <c r="Z12" s="1103"/>
      <c r="AA12" s="1103"/>
      <c r="AB12" s="1103"/>
      <c r="AC12" s="1103"/>
      <c r="AD12" s="1103"/>
      <c r="AE12" s="1104"/>
      <c r="AF12" s="1099"/>
      <c r="AG12" s="1100"/>
      <c r="AH12" s="1100"/>
      <c r="AI12" s="1100"/>
      <c r="AJ12" s="1101"/>
      <c r="AK12" s="1144"/>
      <c r="AL12" s="1145"/>
      <c r="AM12" s="1145"/>
      <c r="AN12" s="1145"/>
      <c r="AO12" s="1145"/>
      <c r="AP12" s="1145"/>
      <c r="AQ12" s="1145"/>
      <c r="AR12" s="1145"/>
      <c r="AS12" s="1145"/>
      <c r="AT12" s="1145"/>
      <c r="AU12" s="1146"/>
      <c r="AV12" s="1146"/>
      <c r="AW12" s="1146"/>
      <c r="AX12" s="1146"/>
      <c r="AY12" s="1147"/>
      <c r="AZ12" s="228"/>
      <c r="BA12" s="228"/>
      <c r="BB12" s="228"/>
      <c r="BC12" s="228"/>
      <c r="BD12" s="228"/>
      <c r="BE12" s="229"/>
      <c r="BF12" s="229"/>
      <c r="BG12" s="229"/>
      <c r="BH12" s="229"/>
      <c r="BI12" s="229"/>
      <c r="BJ12" s="229"/>
      <c r="BK12" s="229"/>
      <c r="BL12" s="229"/>
      <c r="BM12" s="229"/>
      <c r="BN12" s="229"/>
      <c r="BO12" s="229"/>
      <c r="BP12" s="229"/>
      <c r="BQ12" s="234">
        <v>6</v>
      </c>
      <c r="BR12" s="235"/>
      <c r="BS12" s="1056"/>
      <c r="BT12" s="1057"/>
      <c r="BU12" s="1057"/>
      <c r="BV12" s="1057"/>
      <c r="BW12" s="1057"/>
      <c r="BX12" s="1057"/>
      <c r="BY12" s="1057"/>
      <c r="BZ12" s="1057"/>
      <c r="CA12" s="1057"/>
      <c r="CB12" s="1057"/>
      <c r="CC12" s="1057"/>
      <c r="CD12" s="1057"/>
      <c r="CE12" s="1057"/>
      <c r="CF12" s="1057"/>
      <c r="CG12" s="1078"/>
      <c r="CH12" s="1053"/>
      <c r="CI12" s="1054"/>
      <c r="CJ12" s="1054"/>
      <c r="CK12" s="1054"/>
      <c r="CL12" s="1055"/>
      <c r="CM12" s="1053"/>
      <c r="CN12" s="1054"/>
      <c r="CO12" s="1054"/>
      <c r="CP12" s="1054"/>
      <c r="CQ12" s="1055"/>
      <c r="CR12" s="1053"/>
      <c r="CS12" s="1054"/>
      <c r="CT12" s="1054"/>
      <c r="CU12" s="1054"/>
      <c r="CV12" s="1055"/>
      <c r="CW12" s="1053"/>
      <c r="CX12" s="1054"/>
      <c r="CY12" s="1054"/>
      <c r="CZ12" s="1054"/>
      <c r="DA12" s="1055"/>
      <c r="DB12" s="1053"/>
      <c r="DC12" s="1054"/>
      <c r="DD12" s="1054"/>
      <c r="DE12" s="1054"/>
      <c r="DF12" s="1055"/>
      <c r="DG12" s="1053"/>
      <c r="DH12" s="1054"/>
      <c r="DI12" s="1054"/>
      <c r="DJ12" s="1054"/>
      <c r="DK12" s="1055"/>
      <c r="DL12" s="1053"/>
      <c r="DM12" s="1054"/>
      <c r="DN12" s="1054"/>
      <c r="DO12" s="1054"/>
      <c r="DP12" s="1055"/>
      <c r="DQ12" s="1053"/>
      <c r="DR12" s="1054"/>
      <c r="DS12" s="1054"/>
      <c r="DT12" s="1054"/>
      <c r="DU12" s="1055"/>
      <c r="DV12" s="1056"/>
      <c r="DW12" s="1057"/>
      <c r="DX12" s="1057"/>
      <c r="DY12" s="1057"/>
      <c r="DZ12" s="1058"/>
      <c r="EA12" s="230"/>
    </row>
    <row r="13" spans="1:131" s="231" customFormat="1" ht="26.25" customHeight="1" x14ac:dyDescent="0.15">
      <c r="A13" s="234">
        <v>7</v>
      </c>
      <c r="B13" s="1094"/>
      <c r="C13" s="1095"/>
      <c r="D13" s="1095"/>
      <c r="E13" s="1095"/>
      <c r="F13" s="1095"/>
      <c r="G13" s="1095"/>
      <c r="H13" s="1095"/>
      <c r="I13" s="1095"/>
      <c r="J13" s="1095"/>
      <c r="K13" s="1095"/>
      <c r="L13" s="1095"/>
      <c r="M13" s="1095"/>
      <c r="N13" s="1095"/>
      <c r="O13" s="1095"/>
      <c r="P13" s="1096"/>
      <c r="Q13" s="1102"/>
      <c r="R13" s="1103"/>
      <c r="S13" s="1103"/>
      <c r="T13" s="1103"/>
      <c r="U13" s="1103"/>
      <c r="V13" s="1103"/>
      <c r="W13" s="1103"/>
      <c r="X13" s="1103"/>
      <c r="Y13" s="1103"/>
      <c r="Z13" s="1103"/>
      <c r="AA13" s="1103"/>
      <c r="AB13" s="1103"/>
      <c r="AC13" s="1103"/>
      <c r="AD13" s="1103"/>
      <c r="AE13" s="1104"/>
      <c r="AF13" s="1099"/>
      <c r="AG13" s="1100"/>
      <c r="AH13" s="1100"/>
      <c r="AI13" s="1100"/>
      <c r="AJ13" s="1101"/>
      <c r="AK13" s="1144"/>
      <c r="AL13" s="1145"/>
      <c r="AM13" s="1145"/>
      <c r="AN13" s="1145"/>
      <c r="AO13" s="1145"/>
      <c r="AP13" s="1145"/>
      <c r="AQ13" s="1145"/>
      <c r="AR13" s="1145"/>
      <c r="AS13" s="1145"/>
      <c r="AT13" s="1145"/>
      <c r="AU13" s="1146"/>
      <c r="AV13" s="1146"/>
      <c r="AW13" s="1146"/>
      <c r="AX13" s="1146"/>
      <c r="AY13" s="1147"/>
      <c r="AZ13" s="228"/>
      <c r="BA13" s="228"/>
      <c r="BB13" s="228"/>
      <c r="BC13" s="228"/>
      <c r="BD13" s="228"/>
      <c r="BE13" s="229"/>
      <c r="BF13" s="229"/>
      <c r="BG13" s="229"/>
      <c r="BH13" s="229"/>
      <c r="BI13" s="229"/>
      <c r="BJ13" s="229"/>
      <c r="BK13" s="229"/>
      <c r="BL13" s="229"/>
      <c r="BM13" s="229"/>
      <c r="BN13" s="229"/>
      <c r="BO13" s="229"/>
      <c r="BP13" s="229"/>
      <c r="BQ13" s="234">
        <v>7</v>
      </c>
      <c r="BR13" s="235"/>
      <c r="BS13" s="1056"/>
      <c r="BT13" s="1057"/>
      <c r="BU13" s="1057"/>
      <c r="BV13" s="1057"/>
      <c r="BW13" s="1057"/>
      <c r="BX13" s="1057"/>
      <c r="BY13" s="1057"/>
      <c r="BZ13" s="1057"/>
      <c r="CA13" s="1057"/>
      <c r="CB13" s="1057"/>
      <c r="CC13" s="1057"/>
      <c r="CD13" s="1057"/>
      <c r="CE13" s="1057"/>
      <c r="CF13" s="1057"/>
      <c r="CG13" s="1078"/>
      <c r="CH13" s="1053"/>
      <c r="CI13" s="1054"/>
      <c r="CJ13" s="1054"/>
      <c r="CK13" s="1054"/>
      <c r="CL13" s="1055"/>
      <c r="CM13" s="1053"/>
      <c r="CN13" s="1054"/>
      <c r="CO13" s="1054"/>
      <c r="CP13" s="1054"/>
      <c r="CQ13" s="1055"/>
      <c r="CR13" s="1053"/>
      <c r="CS13" s="1054"/>
      <c r="CT13" s="1054"/>
      <c r="CU13" s="1054"/>
      <c r="CV13" s="1055"/>
      <c r="CW13" s="1053"/>
      <c r="CX13" s="1054"/>
      <c r="CY13" s="1054"/>
      <c r="CZ13" s="1054"/>
      <c r="DA13" s="1055"/>
      <c r="DB13" s="1053"/>
      <c r="DC13" s="1054"/>
      <c r="DD13" s="1054"/>
      <c r="DE13" s="1054"/>
      <c r="DF13" s="1055"/>
      <c r="DG13" s="1053"/>
      <c r="DH13" s="1054"/>
      <c r="DI13" s="1054"/>
      <c r="DJ13" s="1054"/>
      <c r="DK13" s="1055"/>
      <c r="DL13" s="1053"/>
      <c r="DM13" s="1054"/>
      <c r="DN13" s="1054"/>
      <c r="DO13" s="1054"/>
      <c r="DP13" s="1055"/>
      <c r="DQ13" s="1053"/>
      <c r="DR13" s="1054"/>
      <c r="DS13" s="1054"/>
      <c r="DT13" s="1054"/>
      <c r="DU13" s="1055"/>
      <c r="DV13" s="1056"/>
      <c r="DW13" s="1057"/>
      <c r="DX13" s="1057"/>
      <c r="DY13" s="1057"/>
      <c r="DZ13" s="1058"/>
      <c r="EA13" s="230"/>
    </row>
    <row r="14" spans="1:131" s="231" customFormat="1" ht="26.25" customHeight="1" x14ac:dyDescent="0.15">
      <c r="A14" s="234">
        <v>8</v>
      </c>
      <c r="B14" s="1094"/>
      <c r="C14" s="1095"/>
      <c r="D14" s="1095"/>
      <c r="E14" s="1095"/>
      <c r="F14" s="1095"/>
      <c r="G14" s="1095"/>
      <c r="H14" s="1095"/>
      <c r="I14" s="1095"/>
      <c r="J14" s="1095"/>
      <c r="K14" s="1095"/>
      <c r="L14" s="1095"/>
      <c r="M14" s="1095"/>
      <c r="N14" s="1095"/>
      <c r="O14" s="1095"/>
      <c r="P14" s="1096"/>
      <c r="Q14" s="1102"/>
      <c r="R14" s="1103"/>
      <c r="S14" s="1103"/>
      <c r="T14" s="1103"/>
      <c r="U14" s="1103"/>
      <c r="V14" s="1103"/>
      <c r="W14" s="1103"/>
      <c r="X14" s="1103"/>
      <c r="Y14" s="1103"/>
      <c r="Z14" s="1103"/>
      <c r="AA14" s="1103"/>
      <c r="AB14" s="1103"/>
      <c r="AC14" s="1103"/>
      <c r="AD14" s="1103"/>
      <c r="AE14" s="1104"/>
      <c r="AF14" s="1099"/>
      <c r="AG14" s="1100"/>
      <c r="AH14" s="1100"/>
      <c r="AI14" s="1100"/>
      <c r="AJ14" s="1101"/>
      <c r="AK14" s="1144"/>
      <c r="AL14" s="1145"/>
      <c r="AM14" s="1145"/>
      <c r="AN14" s="1145"/>
      <c r="AO14" s="1145"/>
      <c r="AP14" s="1145"/>
      <c r="AQ14" s="1145"/>
      <c r="AR14" s="1145"/>
      <c r="AS14" s="1145"/>
      <c r="AT14" s="1145"/>
      <c r="AU14" s="1146"/>
      <c r="AV14" s="1146"/>
      <c r="AW14" s="1146"/>
      <c r="AX14" s="1146"/>
      <c r="AY14" s="1147"/>
      <c r="AZ14" s="228"/>
      <c r="BA14" s="228"/>
      <c r="BB14" s="228"/>
      <c r="BC14" s="228"/>
      <c r="BD14" s="228"/>
      <c r="BE14" s="229"/>
      <c r="BF14" s="229"/>
      <c r="BG14" s="229"/>
      <c r="BH14" s="229"/>
      <c r="BI14" s="229"/>
      <c r="BJ14" s="229"/>
      <c r="BK14" s="229"/>
      <c r="BL14" s="229"/>
      <c r="BM14" s="229"/>
      <c r="BN14" s="229"/>
      <c r="BO14" s="229"/>
      <c r="BP14" s="229"/>
      <c r="BQ14" s="234">
        <v>8</v>
      </c>
      <c r="BR14" s="235"/>
      <c r="BS14" s="1056"/>
      <c r="BT14" s="1057"/>
      <c r="BU14" s="1057"/>
      <c r="BV14" s="1057"/>
      <c r="BW14" s="1057"/>
      <c r="BX14" s="1057"/>
      <c r="BY14" s="1057"/>
      <c r="BZ14" s="1057"/>
      <c r="CA14" s="1057"/>
      <c r="CB14" s="1057"/>
      <c r="CC14" s="1057"/>
      <c r="CD14" s="1057"/>
      <c r="CE14" s="1057"/>
      <c r="CF14" s="1057"/>
      <c r="CG14" s="1078"/>
      <c r="CH14" s="1053"/>
      <c r="CI14" s="1054"/>
      <c r="CJ14" s="1054"/>
      <c r="CK14" s="1054"/>
      <c r="CL14" s="1055"/>
      <c r="CM14" s="1053"/>
      <c r="CN14" s="1054"/>
      <c r="CO14" s="1054"/>
      <c r="CP14" s="1054"/>
      <c r="CQ14" s="1055"/>
      <c r="CR14" s="1053"/>
      <c r="CS14" s="1054"/>
      <c r="CT14" s="1054"/>
      <c r="CU14" s="1054"/>
      <c r="CV14" s="1055"/>
      <c r="CW14" s="1053"/>
      <c r="CX14" s="1054"/>
      <c r="CY14" s="1054"/>
      <c r="CZ14" s="1054"/>
      <c r="DA14" s="1055"/>
      <c r="DB14" s="1053"/>
      <c r="DC14" s="1054"/>
      <c r="DD14" s="1054"/>
      <c r="DE14" s="1054"/>
      <c r="DF14" s="1055"/>
      <c r="DG14" s="1053"/>
      <c r="DH14" s="1054"/>
      <c r="DI14" s="1054"/>
      <c r="DJ14" s="1054"/>
      <c r="DK14" s="1055"/>
      <c r="DL14" s="1053"/>
      <c r="DM14" s="1054"/>
      <c r="DN14" s="1054"/>
      <c r="DO14" s="1054"/>
      <c r="DP14" s="1055"/>
      <c r="DQ14" s="1053"/>
      <c r="DR14" s="1054"/>
      <c r="DS14" s="1054"/>
      <c r="DT14" s="1054"/>
      <c r="DU14" s="1055"/>
      <c r="DV14" s="1056"/>
      <c r="DW14" s="1057"/>
      <c r="DX14" s="1057"/>
      <c r="DY14" s="1057"/>
      <c r="DZ14" s="1058"/>
      <c r="EA14" s="230"/>
    </row>
    <row r="15" spans="1:131" s="231" customFormat="1" ht="26.25" customHeight="1" x14ac:dyDescent="0.15">
      <c r="A15" s="234">
        <v>9</v>
      </c>
      <c r="B15" s="1094"/>
      <c r="C15" s="1095"/>
      <c r="D15" s="1095"/>
      <c r="E15" s="1095"/>
      <c r="F15" s="1095"/>
      <c r="G15" s="1095"/>
      <c r="H15" s="1095"/>
      <c r="I15" s="1095"/>
      <c r="J15" s="1095"/>
      <c r="K15" s="1095"/>
      <c r="L15" s="1095"/>
      <c r="M15" s="1095"/>
      <c r="N15" s="1095"/>
      <c r="O15" s="1095"/>
      <c r="P15" s="1096"/>
      <c r="Q15" s="1102"/>
      <c r="R15" s="1103"/>
      <c r="S15" s="1103"/>
      <c r="T15" s="1103"/>
      <c r="U15" s="1103"/>
      <c r="V15" s="1103"/>
      <c r="W15" s="1103"/>
      <c r="X15" s="1103"/>
      <c r="Y15" s="1103"/>
      <c r="Z15" s="1103"/>
      <c r="AA15" s="1103"/>
      <c r="AB15" s="1103"/>
      <c r="AC15" s="1103"/>
      <c r="AD15" s="1103"/>
      <c r="AE15" s="1104"/>
      <c r="AF15" s="1099"/>
      <c r="AG15" s="1100"/>
      <c r="AH15" s="1100"/>
      <c r="AI15" s="1100"/>
      <c r="AJ15" s="1101"/>
      <c r="AK15" s="1144"/>
      <c r="AL15" s="1145"/>
      <c r="AM15" s="1145"/>
      <c r="AN15" s="1145"/>
      <c r="AO15" s="1145"/>
      <c r="AP15" s="1145"/>
      <c r="AQ15" s="1145"/>
      <c r="AR15" s="1145"/>
      <c r="AS15" s="1145"/>
      <c r="AT15" s="1145"/>
      <c r="AU15" s="1146"/>
      <c r="AV15" s="1146"/>
      <c r="AW15" s="1146"/>
      <c r="AX15" s="1146"/>
      <c r="AY15" s="1147"/>
      <c r="AZ15" s="228"/>
      <c r="BA15" s="228"/>
      <c r="BB15" s="228"/>
      <c r="BC15" s="228"/>
      <c r="BD15" s="228"/>
      <c r="BE15" s="229"/>
      <c r="BF15" s="229"/>
      <c r="BG15" s="229"/>
      <c r="BH15" s="229"/>
      <c r="BI15" s="229"/>
      <c r="BJ15" s="229"/>
      <c r="BK15" s="229"/>
      <c r="BL15" s="229"/>
      <c r="BM15" s="229"/>
      <c r="BN15" s="229"/>
      <c r="BO15" s="229"/>
      <c r="BP15" s="229"/>
      <c r="BQ15" s="234">
        <v>9</v>
      </c>
      <c r="BR15" s="235"/>
      <c r="BS15" s="1056"/>
      <c r="BT15" s="1057"/>
      <c r="BU15" s="1057"/>
      <c r="BV15" s="1057"/>
      <c r="BW15" s="1057"/>
      <c r="BX15" s="1057"/>
      <c r="BY15" s="1057"/>
      <c r="BZ15" s="1057"/>
      <c r="CA15" s="1057"/>
      <c r="CB15" s="1057"/>
      <c r="CC15" s="1057"/>
      <c r="CD15" s="1057"/>
      <c r="CE15" s="1057"/>
      <c r="CF15" s="1057"/>
      <c r="CG15" s="1078"/>
      <c r="CH15" s="1053"/>
      <c r="CI15" s="1054"/>
      <c r="CJ15" s="1054"/>
      <c r="CK15" s="1054"/>
      <c r="CL15" s="1055"/>
      <c r="CM15" s="1053"/>
      <c r="CN15" s="1054"/>
      <c r="CO15" s="1054"/>
      <c r="CP15" s="1054"/>
      <c r="CQ15" s="1055"/>
      <c r="CR15" s="1053"/>
      <c r="CS15" s="1054"/>
      <c r="CT15" s="1054"/>
      <c r="CU15" s="1054"/>
      <c r="CV15" s="1055"/>
      <c r="CW15" s="1053"/>
      <c r="CX15" s="1054"/>
      <c r="CY15" s="1054"/>
      <c r="CZ15" s="1054"/>
      <c r="DA15" s="1055"/>
      <c r="DB15" s="1053"/>
      <c r="DC15" s="1054"/>
      <c r="DD15" s="1054"/>
      <c r="DE15" s="1054"/>
      <c r="DF15" s="1055"/>
      <c r="DG15" s="1053"/>
      <c r="DH15" s="1054"/>
      <c r="DI15" s="1054"/>
      <c r="DJ15" s="1054"/>
      <c r="DK15" s="1055"/>
      <c r="DL15" s="1053"/>
      <c r="DM15" s="1054"/>
      <c r="DN15" s="1054"/>
      <c r="DO15" s="1054"/>
      <c r="DP15" s="1055"/>
      <c r="DQ15" s="1053"/>
      <c r="DR15" s="1054"/>
      <c r="DS15" s="1054"/>
      <c r="DT15" s="1054"/>
      <c r="DU15" s="1055"/>
      <c r="DV15" s="1056"/>
      <c r="DW15" s="1057"/>
      <c r="DX15" s="1057"/>
      <c r="DY15" s="1057"/>
      <c r="DZ15" s="1058"/>
      <c r="EA15" s="230"/>
    </row>
    <row r="16" spans="1:131" s="231" customFormat="1" ht="26.25" customHeight="1" x14ac:dyDescent="0.15">
      <c r="A16" s="234">
        <v>10</v>
      </c>
      <c r="B16" s="1094"/>
      <c r="C16" s="1095"/>
      <c r="D16" s="1095"/>
      <c r="E16" s="1095"/>
      <c r="F16" s="1095"/>
      <c r="G16" s="1095"/>
      <c r="H16" s="1095"/>
      <c r="I16" s="1095"/>
      <c r="J16" s="1095"/>
      <c r="K16" s="1095"/>
      <c r="L16" s="1095"/>
      <c r="M16" s="1095"/>
      <c r="N16" s="1095"/>
      <c r="O16" s="1095"/>
      <c r="P16" s="1096"/>
      <c r="Q16" s="1102"/>
      <c r="R16" s="1103"/>
      <c r="S16" s="1103"/>
      <c r="T16" s="1103"/>
      <c r="U16" s="1103"/>
      <c r="V16" s="1103"/>
      <c r="W16" s="1103"/>
      <c r="X16" s="1103"/>
      <c r="Y16" s="1103"/>
      <c r="Z16" s="1103"/>
      <c r="AA16" s="1103"/>
      <c r="AB16" s="1103"/>
      <c r="AC16" s="1103"/>
      <c r="AD16" s="1103"/>
      <c r="AE16" s="1104"/>
      <c r="AF16" s="1099"/>
      <c r="AG16" s="1100"/>
      <c r="AH16" s="1100"/>
      <c r="AI16" s="1100"/>
      <c r="AJ16" s="1101"/>
      <c r="AK16" s="1144"/>
      <c r="AL16" s="1145"/>
      <c r="AM16" s="1145"/>
      <c r="AN16" s="1145"/>
      <c r="AO16" s="1145"/>
      <c r="AP16" s="1145"/>
      <c r="AQ16" s="1145"/>
      <c r="AR16" s="1145"/>
      <c r="AS16" s="1145"/>
      <c r="AT16" s="1145"/>
      <c r="AU16" s="1146"/>
      <c r="AV16" s="1146"/>
      <c r="AW16" s="1146"/>
      <c r="AX16" s="1146"/>
      <c r="AY16" s="1147"/>
      <c r="AZ16" s="228"/>
      <c r="BA16" s="228"/>
      <c r="BB16" s="228"/>
      <c r="BC16" s="228"/>
      <c r="BD16" s="228"/>
      <c r="BE16" s="229"/>
      <c r="BF16" s="229"/>
      <c r="BG16" s="229"/>
      <c r="BH16" s="229"/>
      <c r="BI16" s="229"/>
      <c r="BJ16" s="229"/>
      <c r="BK16" s="229"/>
      <c r="BL16" s="229"/>
      <c r="BM16" s="229"/>
      <c r="BN16" s="229"/>
      <c r="BO16" s="229"/>
      <c r="BP16" s="229"/>
      <c r="BQ16" s="234">
        <v>10</v>
      </c>
      <c r="BR16" s="235"/>
      <c r="BS16" s="1056"/>
      <c r="BT16" s="1057"/>
      <c r="BU16" s="1057"/>
      <c r="BV16" s="1057"/>
      <c r="BW16" s="1057"/>
      <c r="BX16" s="1057"/>
      <c r="BY16" s="1057"/>
      <c r="BZ16" s="1057"/>
      <c r="CA16" s="1057"/>
      <c r="CB16" s="1057"/>
      <c r="CC16" s="1057"/>
      <c r="CD16" s="1057"/>
      <c r="CE16" s="1057"/>
      <c r="CF16" s="1057"/>
      <c r="CG16" s="1078"/>
      <c r="CH16" s="1053"/>
      <c r="CI16" s="1054"/>
      <c r="CJ16" s="1054"/>
      <c r="CK16" s="1054"/>
      <c r="CL16" s="1055"/>
      <c r="CM16" s="1053"/>
      <c r="CN16" s="1054"/>
      <c r="CO16" s="1054"/>
      <c r="CP16" s="1054"/>
      <c r="CQ16" s="1055"/>
      <c r="CR16" s="1053"/>
      <c r="CS16" s="1054"/>
      <c r="CT16" s="1054"/>
      <c r="CU16" s="1054"/>
      <c r="CV16" s="1055"/>
      <c r="CW16" s="1053"/>
      <c r="CX16" s="1054"/>
      <c r="CY16" s="1054"/>
      <c r="CZ16" s="1054"/>
      <c r="DA16" s="1055"/>
      <c r="DB16" s="1053"/>
      <c r="DC16" s="1054"/>
      <c r="DD16" s="1054"/>
      <c r="DE16" s="1054"/>
      <c r="DF16" s="1055"/>
      <c r="DG16" s="1053"/>
      <c r="DH16" s="1054"/>
      <c r="DI16" s="1054"/>
      <c r="DJ16" s="1054"/>
      <c r="DK16" s="1055"/>
      <c r="DL16" s="1053"/>
      <c r="DM16" s="1054"/>
      <c r="DN16" s="1054"/>
      <c r="DO16" s="1054"/>
      <c r="DP16" s="1055"/>
      <c r="DQ16" s="1053"/>
      <c r="DR16" s="1054"/>
      <c r="DS16" s="1054"/>
      <c r="DT16" s="1054"/>
      <c r="DU16" s="1055"/>
      <c r="DV16" s="1056"/>
      <c r="DW16" s="1057"/>
      <c r="DX16" s="1057"/>
      <c r="DY16" s="1057"/>
      <c r="DZ16" s="1058"/>
      <c r="EA16" s="230"/>
    </row>
    <row r="17" spans="1:131" s="231" customFormat="1" ht="26.25" customHeight="1" x14ac:dyDescent="0.15">
      <c r="A17" s="234">
        <v>11</v>
      </c>
      <c r="B17" s="1094"/>
      <c r="C17" s="1095"/>
      <c r="D17" s="1095"/>
      <c r="E17" s="1095"/>
      <c r="F17" s="1095"/>
      <c r="G17" s="1095"/>
      <c r="H17" s="1095"/>
      <c r="I17" s="1095"/>
      <c r="J17" s="1095"/>
      <c r="K17" s="1095"/>
      <c r="L17" s="1095"/>
      <c r="M17" s="1095"/>
      <c r="N17" s="1095"/>
      <c r="O17" s="1095"/>
      <c r="P17" s="1096"/>
      <c r="Q17" s="1102"/>
      <c r="R17" s="1103"/>
      <c r="S17" s="1103"/>
      <c r="T17" s="1103"/>
      <c r="U17" s="1103"/>
      <c r="V17" s="1103"/>
      <c r="W17" s="1103"/>
      <c r="X17" s="1103"/>
      <c r="Y17" s="1103"/>
      <c r="Z17" s="1103"/>
      <c r="AA17" s="1103"/>
      <c r="AB17" s="1103"/>
      <c r="AC17" s="1103"/>
      <c r="AD17" s="1103"/>
      <c r="AE17" s="1104"/>
      <c r="AF17" s="1099"/>
      <c r="AG17" s="1100"/>
      <c r="AH17" s="1100"/>
      <c r="AI17" s="1100"/>
      <c r="AJ17" s="1101"/>
      <c r="AK17" s="1144"/>
      <c r="AL17" s="1145"/>
      <c r="AM17" s="1145"/>
      <c r="AN17" s="1145"/>
      <c r="AO17" s="1145"/>
      <c r="AP17" s="1145"/>
      <c r="AQ17" s="1145"/>
      <c r="AR17" s="1145"/>
      <c r="AS17" s="1145"/>
      <c r="AT17" s="1145"/>
      <c r="AU17" s="1146"/>
      <c r="AV17" s="1146"/>
      <c r="AW17" s="1146"/>
      <c r="AX17" s="1146"/>
      <c r="AY17" s="1147"/>
      <c r="AZ17" s="228"/>
      <c r="BA17" s="228"/>
      <c r="BB17" s="228"/>
      <c r="BC17" s="228"/>
      <c r="BD17" s="228"/>
      <c r="BE17" s="229"/>
      <c r="BF17" s="229"/>
      <c r="BG17" s="229"/>
      <c r="BH17" s="229"/>
      <c r="BI17" s="229"/>
      <c r="BJ17" s="229"/>
      <c r="BK17" s="229"/>
      <c r="BL17" s="229"/>
      <c r="BM17" s="229"/>
      <c r="BN17" s="229"/>
      <c r="BO17" s="229"/>
      <c r="BP17" s="229"/>
      <c r="BQ17" s="234">
        <v>11</v>
      </c>
      <c r="BR17" s="235"/>
      <c r="BS17" s="1056"/>
      <c r="BT17" s="1057"/>
      <c r="BU17" s="1057"/>
      <c r="BV17" s="1057"/>
      <c r="BW17" s="1057"/>
      <c r="BX17" s="1057"/>
      <c r="BY17" s="1057"/>
      <c r="BZ17" s="1057"/>
      <c r="CA17" s="1057"/>
      <c r="CB17" s="1057"/>
      <c r="CC17" s="1057"/>
      <c r="CD17" s="1057"/>
      <c r="CE17" s="1057"/>
      <c r="CF17" s="1057"/>
      <c r="CG17" s="1078"/>
      <c r="CH17" s="1053"/>
      <c r="CI17" s="1054"/>
      <c r="CJ17" s="1054"/>
      <c r="CK17" s="1054"/>
      <c r="CL17" s="1055"/>
      <c r="CM17" s="1053"/>
      <c r="CN17" s="1054"/>
      <c r="CO17" s="1054"/>
      <c r="CP17" s="1054"/>
      <c r="CQ17" s="1055"/>
      <c r="CR17" s="1053"/>
      <c r="CS17" s="1054"/>
      <c r="CT17" s="1054"/>
      <c r="CU17" s="1054"/>
      <c r="CV17" s="1055"/>
      <c r="CW17" s="1053"/>
      <c r="CX17" s="1054"/>
      <c r="CY17" s="1054"/>
      <c r="CZ17" s="1054"/>
      <c r="DA17" s="1055"/>
      <c r="DB17" s="1053"/>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230"/>
    </row>
    <row r="18" spans="1:131" s="231" customFormat="1" ht="26.25" customHeight="1" x14ac:dyDescent="0.15">
      <c r="A18" s="234">
        <v>12</v>
      </c>
      <c r="B18" s="1094"/>
      <c r="C18" s="1095"/>
      <c r="D18" s="1095"/>
      <c r="E18" s="1095"/>
      <c r="F18" s="1095"/>
      <c r="G18" s="1095"/>
      <c r="H18" s="1095"/>
      <c r="I18" s="1095"/>
      <c r="J18" s="1095"/>
      <c r="K18" s="1095"/>
      <c r="L18" s="1095"/>
      <c r="M18" s="1095"/>
      <c r="N18" s="1095"/>
      <c r="O18" s="1095"/>
      <c r="P18" s="1096"/>
      <c r="Q18" s="1102"/>
      <c r="R18" s="1103"/>
      <c r="S18" s="1103"/>
      <c r="T18" s="1103"/>
      <c r="U18" s="1103"/>
      <c r="V18" s="1103"/>
      <c r="W18" s="1103"/>
      <c r="X18" s="1103"/>
      <c r="Y18" s="1103"/>
      <c r="Z18" s="1103"/>
      <c r="AA18" s="1103"/>
      <c r="AB18" s="1103"/>
      <c r="AC18" s="1103"/>
      <c r="AD18" s="1103"/>
      <c r="AE18" s="1104"/>
      <c r="AF18" s="1099"/>
      <c r="AG18" s="1100"/>
      <c r="AH18" s="1100"/>
      <c r="AI18" s="1100"/>
      <c r="AJ18" s="1101"/>
      <c r="AK18" s="1144"/>
      <c r="AL18" s="1145"/>
      <c r="AM18" s="1145"/>
      <c r="AN18" s="1145"/>
      <c r="AO18" s="1145"/>
      <c r="AP18" s="1145"/>
      <c r="AQ18" s="1145"/>
      <c r="AR18" s="1145"/>
      <c r="AS18" s="1145"/>
      <c r="AT18" s="1145"/>
      <c r="AU18" s="1146"/>
      <c r="AV18" s="1146"/>
      <c r="AW18" s="1146"/>
      <c r="AX18" s="1146"/>
      <c r="AY18" s="1147"/>
      <c r="AZ18" s="228"/>
      <c r="BA18" s="228"/>
      <c r="BB18" s="228"/>
      <c r="BC18" s="228"/>
      <c r="BD18" s="228"/>
      <c r="BE18" s="229"/>
      <c r="BF18" s="229"/>
      <c r="BG18" s="229"/>
      <c r="BH18" s="229"/>
      <c r="BI18" s="229"/>
      <c r="BJ18" s="229"/>
      <c r="BK18" s="229"/>
      <c r="BL18" s="229"/>
      <c r="BM18" s="229"/>
      <c r="BN18" s="229"/>
      <c r="BO18" s="229"/>
      <c r="BP18" s="229"/>
      <c r="BQ18" s="234">
        <v>12</v>
      </c>
      <c r="BR18" s="235"/>
      <c r="BS18" s="1056"/>
      <c r="BT18" s="1057"/>
      <c r="BU18" s="1057"/>
      <c r="BV18" s="1057"/>
      <c r="BW18" s="1057"/>
      <c r="BX18" s="1057"/>
      <c r="BY18" s="1057"/>
      <c r="BZ18" s="1057"/>
      <c r="CA18" s="1057"/>
      <c r="CB18" s="1057"/>
      <c r="CC18" s="1057"/>
      <c r="CD18" s="1057"/>
      <c r="CE18" s="1057"/>
      <c r="CF18" s="1057"/>
      <c r="CG18" s="1078"/>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230"/>
    </row>
    <row r="19" spans="1:131" s="231" customFormat="1" ht="26.25" customHeight="1" x14ac:dyDescent="0.15">
      <c r="A19" s="234">
        <v>13</v>
      </c>
      <c r="B19" s="1094"/>
      <c r="C19" s="1095"/>
      <c r="D19" s="1095"/>
      <c r="E19" s="1095"/>
      <c r="F19" s="1095"/>
      <c r="G19" s="1095"/>
      <c r="H19" s="1095"/>
      <c r="I19" s="1095"/>
      <c r="J19" s="1095"/>
      <c r="K19" s="1095"/>
      <c r="L19" s="1095"/>
      <c r="M19" s="1095"/>
      <c r="N19" s="1095"/>
      <c r="O19" s="1095"/>
      <c r="P19" s="1096"/>
      <c r="Q19" s="1102"/>
      <c r="R19" s="1103"/>
      <c r="S19" s="1103"/>
      <c r="T19" s="1103"/>
      <c r="U19" s="1103"/>
      <c r="V19" s="1103"/>
      <c r="W19" s="1103"/>
      <c r="X19" s="1103"/>
      <c r="Y19" s="1103"/>
      <c r="Z19" s="1103"/>
      <c r="AA19" s="1103"/>
      <c r="AB19" s="1103"/>
      <c r="AC19" s="1103"/>
      <c r="AD19" s="1103"/>
      <c r="AE19" s="1104"/>
      <c r="AF19" s="1099"/>
      <c r="AG19" s="1100"/>
      <c r="AH19" s="1100"/>
      <c r="AI19" s="1100"/>
      <c r="AJ19" s="1101"/>
      <c r="AK19" s="1144"/>
      <c r="AL19" s="1145"/>
      <c r="AM19" s="1145"/>
      <c r="AN19" s="1145"/>
      <c r="AO19" s="1145"/>
      <c r="AP19" s="1145"/>
      <c r="AQ19" s="1145"/>
      <c r="AR19" s="1145"/>
      <c r="AS19" s="1145"/>
      <c r="AT19" s="1145"/>
      <c r="AU19" s="1146"/>
      <c r="AV19" s="1146"/>
      <c r="AW19" s="1146"/>
      <c r="AX19" s="1146"/>
      <c r="AY19" s="1147"/>
      <c r="AZ19" s="228"/>
      <c r="BA19" s="228"/>
      <c r="BB19" s="228"/>
      <c r="BC19" s="228"/>
      <c r="BD19" s="228"/>
      <c r="BE19" s="229"/>
      <c r="BF19" s="229"/>
      <c r="BG19" s="229"/>
      <c r="BH19" s="229"/>
      <c r="BI19" s="229"/>
      <c r="BJ19" s="229"/>
      <c r="BK19" s="229"/>
      <c r="BL19" s="229"/>
      <c r="BM19" s="229"/>
      <c r="BN19" s="229"/>
      <c r="BO19" s="229"/>
      <c r="BP19" s="229"/>
      <c r="BQ19" s="234">
        <v>13</v>
      </c>
      <c r="BR19" s="235"/>
      <c r="BS19" s="1056"/>
      <c r="BT19" s="1057"/>
      <c r="BU19" s="1057"/>
      <c r="BV19" s="1057"/>
      <c r="BW19" s="1057"/>
      <c r="BX19" s="1057"/>
      <c r="BY19" s="1057"/>
      <c r="BZ19" s="1057"/>
      <c r="CA19" s="1057"/>
      <c r="CB19" s="1057"/>
      <c r="CC19" s="1057"/>
      <c r="CD19" s="1057"/>
      <c r="CE19" s="1057"/>
      <c r="CF19" s="1057"/>
      <c r="CG19" s="1078"/>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30"/>
    </row>
    <row r="20" spans="1:131" s="231" customFormat="1" ht="26.25" customHeight="1" x14ac:dyDescent="0.15">
      <c r="A20" s="234">
        <v>14</v>
      </c>
      <c r="B20" s="1094"/>
      <c r="C20" s="1095"/>
      <c r="D20" s="1095"/>
      <c r="E20" s="1095"/>
      <c r="F20" s="1095"/>
      <c r="G20" s="1095"/>
      <c r="H20" s="1095"/>
      <c r="I20" s="1095"/>
      <c r="J20" s="1095"/>
      <c r="K20" s="1095"/>
      <c r="L20" s="1095"/>
      <c r="M20" s="1095"/>
      <c r="N20" s="1095"/>
      <c r="O20" s="1095"/>
      <c r="P20" s="1096"/>
      <c r="Q20" s="1102"/>
      <c r="R20" s="1103"/>
      <c r="S20" s="1103"/>
      <c r="T20" s="1103"/>
      <c r="U20" s="1103"/>
      <c r="V20" s="1103"/>
      <c r="W20" s="1103"/>
      <c r="X20" s="1103"/>
      <c r="Y20" s="1103"/>
      <c r="Z20" s="1103"/>
      <c r="AA20" s="1103"/>
      <c r="AB20" s="1103"/>
      <c r="AC20" s="1103"/>
      <c r="AD20" s="1103"/>
      <c r="AE20" s="1104"/>
      <c r="AF20" s="1099"/>
      <c r="AG20" s="1100"/>
      <c r="AH20" s="1100"/>
      <c r="AI20" s="1100"/>
      <c r="AJ20" s="1101"/>
      <c r="AK20" s="1144"/>
      <c r="AL20" s="1145"/>
      <c r="AM20" s="1145"/>
      <c r="AN20" s="1145"/>
      <c r="AO20" s="1145"/>
      <c r="AP20" s="1145"/>
      <c r="AQ20" s="1145"/>
      <c r="AR20" s="1145"/>
      <c r="AS20" s="1145"/>
      <c r="AT20" s="1145"/>
      <c r="AU20" s="1146"/>
      <c r="AV20" s="1146"/>
      <c r="AW20" s="1146"/>
      <c r="AX20" s="1146"/>
      <c r="AY20" s="1147"/>
      <c r="AZ20" s="228"/>
      <c r="BA20" s="228"/>
      <c r="BB20" s="228"/>
      <c r="BC20" s="228"/>
      <c r="BD20" s="228"/>
      <c r="BE20" s="229"/>
      <c r="BF20" s="229"/>
      <c r="BG20" s="229"/>
      <c r="BH20" s="229"/>
      <c r="BI20" s="229"/>
      <c r="BJ20" s="229"/>
      <c r="BK20" s="229"/>
      <c r="BL20" s="229"/>
      <c r="BM20" s="229"/>
      <c r="BN20" s="229"/>
      <c r="BO20" s="229"/>
      <c r="BP20" s="229"/>
      <c r="BQ20" s="234">
        <v>14</v>
      </c>
      <c r="BR20" s="235"/>
      <c r="BS20" s="1056"/>
      <c r="BT20" s="1057"/>
      <c r="BU20" s="1057"/>
      <c r="BV20" s="1057"/>
      <c r="BW20" s="1057"/>
      <c r="BX20" s="1057"/>
      <c r="BY20" s="1057"/>
      <c r="BZ20" s="1057"/>
      <c r="CA20" s="1057"/>
      <c r="CB20" s="1057"/>
      <c r="CC20" s="1057"/>
      <c r="CD20" s="1057"/>
      <c r="CE20" s="1057"/>
      <c r="CF20" s="1057"/>
      <c r="CG20" s="1078"/>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30"/>
    </row>
    <row r="21" spans="1:131" s="231" customFormat="1" ht="26.25" customHeight="1" thickBot="1" x14ac:dyDescent="0.2">
      <c r="A21" s="234">
        <v>15</v>
      </c>
      <c r="B21" s="1094"/>
      <c r="C21" s="1095"/>
      <c r="D21" s="1095"/>
      <c r="E21" s="1095"/>
      <c r="F21" s="1095"/>
      <c r="G21" s="1095"/>
      <c r="H21" s="1095"/>
      <c r="I21" s="1095"/>
      <c r="J21" s="1095"/>
      <c r="K21" s="1095"/>
      <c r="L21" s="1095"/>
      <c r="M21" s="1095"/>
      <c r="N21" s="1095"/>
      <c r="O21" s="1095"/>
      <c r="P21" s="1096"/>
      <c r="Q21" s="1102"/>
      <c r="R21" s="1103"/>
      <c r="S21" s="1103"/>
      <c r="T21" s="1103"/>
      <c r="U21" s="1103"/>
      <c r="V21" s="1103"/>
      <c r="W21" s="1103"/>
      <c r="X21" s="1103"/>
      <c r="Y21" s="1103"/>
      <c r="Z21" s="1103"/>
      <c r="AA21" s="1103"/>
      <c r="AB21" s="1103"/>
      <c r="AC21" s="1103"/>
      <c r="AD21" s="1103"/>
      <c r="AE21" s="1104"/>
      <c r="AF21" s="1099"/>
      <c r="AG21" s="1100"/>
      <c r="AH21" s="1100"/>
      <c r="AI21" s="1100"/>
      <c r="AJ21" s="1101"/>
      <c r="AK21" s="1144"/>
      <c r="AL21" s="1145"/>
      <c r="AM21" s="1145"/>
      <c r="AN21" s="1145"/>
      <c r="AO21" s="1145"/>
      <c r="AP21" s="1145"/>
      <c r="AQ21" s="1145"/>
      <c r="AR21" s="1145"/>
      <c r="AS21" s="1145"/>
      <c r="AT21" s="1145"/>
      <c r="AU21" s="1146"/>
      <c r="AV21" s="1146"/>
      <c r="AW21" s="1146"/>
      <c r="AX21" s="1146"/>
      <c r="AY21" s="1147"/>
      <c r="AZ21" s="228"/>
      <c r="BA21" s="228"/>
      <c r="BB21" s="228"/>
      <c r="BC21" s="228"/>
      <c r="BD21" s="228"/>
      <c r="BE21" s="229"/>
      <c r="BF21" s="229"/>
      <c r="BG21" s="229"/>
      <c r="BH21" s="229"/>
      <c r="BI21" s="229"/>
      <c r="BJ21" s="229"/>
      <c r="BK21" s="229"/>
      <c r="BL21" s="229"/>
      <c r="BM21" s="229"/>
      <c r="BN21" s="229"/>
      <c r="BO21" s="229"/>
      <c r="BP21" s="229"/>
      <c r="BQ21" s="234">
        <v>15</v>
      </c>
      <c r="BR21" s="235"/>
      <c r="BS21" s="1056"/>
      <c r="BT21" s="1057"/>
      <c r="BU21" s="1057"/>
      <c r="BV21" s="1057"/>
      <c r="BW21" s="1057"/>
      <c r="BX21" s="1057"/>
      <c r="BY21" s="1057"/>
      <c r="BZ21" s="1057"/>
      <c r="CA21" s="1057"/>
      <c r="CB21" s="1057"/>
      <c r="CC21" s="1057"/>
      <c r="CD21" s="1057"/>
      <c r="CE21" s="1057"/>
      <c r="CF21" s="1057"/>
      <c r="CG21" s="1078"/>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30"/>
    </row>
    <row r="22" spans="1:131" s="231" customFormat="1" ht="26.25" customHeight="1" x14ac:dyDescent="0.15">
      <c r="A22" s="234">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99"/>
      <c r="AG22" s="1100"/>
      <c r="AH22" s="1100"/>
      <c r="AI22" s="1100"/>
      <c r="AJ22" s="1101"/>
      <c r="AK22" s="1140"/>
      <c r="AL22" s="1141"/>
      <c r="AM22" s="1141"/>
      <c r="AN22" s="1141"/>
      <c r="AO22" s="1141"/>
      <c r="AP22" s="1141"/>
      <c r="AQ22" s="1141"/>
      <c r="AR22" s="1141"/>
      <c r="AS22" s="1141"/>
      <c r="AT22" s="1141"/>
      <c r="AU22" s="1142"/>
      <c r="AV22" s="1142"/>
      <c r="AW22" s="1142"/>
      <c r="AX22" s="1142"/>
      <c r="AY22" s="1143"/>
      <c r="AZ22" s="1092" t="s">
        <v>388</v>
      </c>
      <c r="BA22" s="1092"/>
      <c r="BB22" s="1092"/>
      <c r="BC22" s="1092"/>
      <c r="BD22" s="1093"/>
      <c r="BE22" s="229"/>
      <c r="BF22" s="229"/>
      <c r="BG22" s="229"/>
      <c r="BH22" s="229"/>
      <c r="BI22" s="229"/>
      <c r="BJ22" s="229"/>
      <c r="BK22" s="229"/>
      <c r="BL22" s="229"/>
      <c r="BM22" s="229"/>
      <c r="BN22" s="229"/>
      <c r="BO22" s="229"/>
      <c r="BP22" s="229"/>
      <c r="BQ22" s="234">
        <v>16</v>
      </c>
      <c r="BR22" s="235"/>
      <c r="BS22" s="1056"/>
      <c r="BT22" s="1057"/>
      <c r="BU22" s="1057"/>
      <c r="BV22" s="1057"/>
      <c r="BW22" s="1057"/>
      <c r="BX22" s="1057"/>
      <c r="BY22" s="1057"/>
      <c r="BZ22" s="1057"/>
      <c r="CA22" s="1057"/>
      <c r="CB22" s="1057"/>
      <c r="CC22" s="1057"/>
      <c r="CD22" s="1057"/>
      <c r="CE22" s="1057"/>
      <c r="CF22" s="1057"/>
      <c r="CG22" s="1078"/>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30"/>
    </row>
    <row r="23" spans="1:131" s="231" customFormat="1" ht="26.25" customHeight="1" thickBot="1" x14ac:dyDescent="0.2">
      <c r="A23" s="236" t="s">
        <v>389</v>
      </c>
      <c r="B23" s="1005" t="s">
        <v>390</v>
      </c>
      <c r="C23" s="1006"/>
      <c r="D23" s="1006"/>
      <c r="E23" s="1006"/>
      <c r="F23" s="1006"/>
      <c r="G23" s="1006"/>
      <c r="H23" s="1006"/>
      <c r="I23" s="1006"/>
      <c r="J23" s="1006"/>
      <c r="K23" s="1006"/>
      <c r="L23" s="1006"/>
      <c r="M23" s="1006"/>
      <c r="N23" s="1006"/>
      <c r="O23" s="1006"/>
      <c r="P23" s="1016"/>
      <c r="Q23" s="1131">
        <v>4750</v>
      </c>
      <c r="R23" s="1125"/>
      <c r="S23" s="1125"/>
      <c r="T23" s="1125"/>
      <c r="U23" s="1125"/>
      <c r="V23" s="1125">
        <v>4553</v>
      </c>
      <c r="W23" s="1125"/>
      <c r="X23" s="1125"/>
      <c r="Y23" s="1125"/>
      <c r="Z23" s="1125"/>
      <c r="AA23" s="1125">
        <v>197</v>
      </c>
      <c r="AB23" s="1125"/>
      <c r="AC23" s="1125"/>
      <c r="AD23" s="1125"/>
      <c r="AE23" s="1132"/>
      <c r="AF23" s="1133">
        <v>197</v>
      </c>
      <c r="AG23" s="1125"/>
      <c r="AH23" s="1125"/>
      <c r="AI23" s="1125"/>
      <c r="AJ23" s="1134"/>
      <c r="AK23" s="1135"/>
      <c r="AL23" s="1136"/>
      <c r="AM23" s="1136"/>
      <c r="AN23" s="1136"/>
      <c r="AO23" s="1136"/>
      <c r="AP23" s="1125">
        <v>3509</v>
      </c>
      <c r="AQ23" s="1125"/>
      <c r="AR23" s="1125"/>
      <c r="AS23" s="1125"/>
      <c r="AT23" s="1125"/>
      <c r="AU23" s="1126"/>
      <c r="AV23" s="1126"/>
      <c r="AW23" s="1126"/>
      <c r="AX23" s="1126"/>
      <c r="AY23" s="1127"/>
      <c r="AZ23" s="1128" t="s">
        <v>391</v>
      </c>
      <c r="BA23" s="1129"/>
      <c r="BB23" s="1129"/>
      <c r="BC23" s="1129"/>
      <c r="BD23" s="1130"/>
      <c r="BE23" s="229"/>
      <c r="BF23" s="229"/>
      <c r="BG23" s="229"/>
      <c r="BH23" s="229"/>
      <c r="BI23" s="229"/>
      <c r="BJ23" s="229"/>
      <c r="BK23" s="229"/>
      <c r="BL23" s="229"/>
      <c r="BM23" s="229"/>
      <c r="BN23" s="229"/>
      <c r="BO23" s="229"/>
      <c r="BP23" s="229"/>
      <c r="BQ23" s="234">
        <v>17</v>
      </c>
      <c r="BR23" s="235"/>
      <c r="BS23" s="1056"/>
      <c r="BT23" s="1057"/>
      <c r="BU23" s="1057"/>
      <c r="BV23" s="1057"/>
      <c r="BW23" s="1057"/>
      <c r="BX23" s="1057"/>
      <c r="BY23" s="1057"/>
      <c r="BZ23" s="1057"/>
      <c r="CA23" s="1057"/>
      <c r="CB23" s="1057"/>
      <c r="CC23" s="1057"/>
      <c r="CD23" s="1057"/>
      <c r="CE23" s="1057"/>
      <c r="CF23" s="1057"/>
      <c r="CG23" s="1078"/>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30"/>
    </row>
    <row r="24" spans="1:131" s="231" customFormat="1" ht="26.25" customHeight="1" x14ac:dyDescent="0.15">
      <c r="A24" s="1124" t="s">
        <v>392</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28"/>
      <c r="BA24" s="228"/>
      <c r="BB24" s="228"/>
      <c r="BC24" s="228"/>
      <c r="BD24" s="228"/>
      <c r="BE24" s="229"/>
      <c r="BF24" s="229"/>
      <c r="BG24" s="229"/>
      <c r="BH24" s="229"/>
      <c r="BI24" s="229"/>
      <c r="BJ24" s="229"/>
      <c r="BK24" s="229"/>
      <c r="BL24" s="229"/>
      <c r="BM24" s="229"/>
      <c r="BN24" s="229"/>
      <c r="BO24" s="229"/>
      <c r="BP24" s="229"/>
      <c r="BQ24" s="234">
        <v>18</v>
      </c>
      <c r="BR24" s="235"/>
      <c r="BS24" s="1056"/>
      <c r="BT24" s="1057"/>
      <c r="BU24" s="1057"/>
      <c r="BV24" s="1057"/>
      <c r="BW24" s="1057"/>
      <c r="BX24" s="1057"/>
      <c r="BY24" s="1057"/>
      <c r="BZ24" s="1057"/>
      <c r="CA24" s="1057"/>
      <c r="CB24" s="1057"/>
      <c r="CC24" s="1057"/>
      <c r="CD24" s="1057"/>
      <c r="CE24" s="1057"/>
      <c r="CF24" s="1057"/>
      <c r="CG24" s="1078"/>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30"/>
    </row>
    <row r="25" spans="1:131" ht="26.25" customHeight="1" thickBot="1" x14ac:dyDescent="0.2">
      <c r="A25" s="1123" t="s">
        <v>393</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28"/>
      <c r="BK25" s="228"/>
      <c r="BL25" s="228"/>
      <c r="BM25" s="228"/>
      <c r="BN25" s="228"/>
      <c r="BO25" s="237"/>
      <c r="BP25" s="237"/>
      <c r="BQ25" s="234">
        <v>19</v>
      </c>
      <c r="BR25" s="235"/>
      <c r="BS25" s="1056"/>
      <c r="BT25" s="1057"/>
      <c r="BU25" s="1057"/>
      <c r="BV25" s="1057"/>
      <c r="BW25" s="1057"/>
      <c r="BX25" s="1057"/>
      <c r="BY25" s="1057"/>
      <c r="BZ25" s="1057"/>
      <c r="CA25" s="1057"/>
      <c r="CB25" s="1057"/>
      <c r="CC25" s="1057"/>
      <c r="CD25" s="1057"/>
      <c r="CE25" s="1057"/>
      <c r="CF25" s="1057"/>
      <c r="CG25" s="1078"/>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26"/>
    </row>
    <row r="26" spans="1:131" ht="26.25" customHeight="1" x14ac:dyDescent="0.15">
      <c r="A26" s="1059" t="s">
        <v>370</v>
      </c>
      <c r="B26" s="1060"/>
      <c r="C26" s="1060"/>
      <c r="D26" s="1060"/>
      <c r="E26" s="1060"/>
      <c r="F26" s="1060"/>
      <c r="G26" s="1060"/>
      <c r="H26" s="1060"/>
      <c r="I26" s="1060"/>
      <c r="J26" s="1060"/>
      <c r="K26" s="1060"/>
      <c r="L26" s="1060"/>
      <c r="M26" s="1060"/>
      <c r="N26" s="1060"/>
      <c r="O26" s="1060"/>
      <c r="P26" s="1061"/>
      <c r="Q26" s="1065" t="s">
        <v>394</v>
      </c>
      <c r="R26" s="1066"/>
      <c r="S26" s="1066"/>
      <c r="T26" s="1066"/>
      <c r="U26" s="1067"/>
      <c r="V26" s="1065" t="s">
        <v>395</v>
      </c>
      <c r="W26" s="1066"/>
      <c r="X26" s="1066"/>
      <c r="Y26" s="1066"/>
      <c r="Z26" s="1067"/>
      <c r="AA26" s="1065" t="s">
        <v>396</v>
      </c>
      <c r="AB26" s="1066"/>
      <c r="AC26" s="1066"/>
      <c r="AD26" s="1066"/>
      <c r="AE26" s="1066"/>
      <c r="AF26" s="1119" t="s">
        <v>397</v>
      </c>
      <c r="AG26" s="1072"/>
      <c r="AH26" s="1072"/>
      <c r="AI26" s="1072"/>
      <c r="AJ26" s="1120"/>
      <c r="AK26" s="1066" t="s">
        <v>398</v>
      </c>
      <c r="AL26" s="1066"/>
      <c r="AM26" s="1066"/>
      <c r="AN26" s="1066"/>
      <c r="AO26" s="1067"/>
      <c r="AP26" s="1065" t="s">
        <v>399</v>
      </c>
      <c r="AQ26" s="1066"/>
      <c r="AR26" s="1066"/>
      <c r="AS26" s="1066"/>
      <c r="AT26" s="1067"/>
      <c r="AU26" s="1065" t="s">
        <v>400</v>
      </c>
      <c r="AV26" s="1066"/>
      <c r="AW26" s="1066"/>
      <c r="AX26" s="1066"/>
      <c r="AY26" s="1067"/>
      <c r="AZ26" s="1065" t="s">
        <v>401</v>
      </c>
      <c r="BA26" s="1066"/>
      <c r="BB26" s="1066"/>
      <c r="BC26" s="1066"/>
      <c r="BD26" s="1067"/>
      <c r="BE26" s="1065" t="s">
        <v>377</v>
      </c>
      <c r="BF26" s="1066"/>
      <c r="BG26" s="1066"/>
      <c r="BH26" s="1066"/>
      <c r="BI26" s="1079"/>
      <c r="BJ26" s="228"/>
      <c r="BK26" s="228"/>
      <c r="BL26" s="228"/>
      <c r="BM26" s="228"/>
      <c r="BN26" s="228"/>
      <c r="BO26" s="237"/>
      <c r="BP26" s="237"/>
      <c r="BQ26" s="234">
        <v>20</v>
      </c>
      <c r="BR26" s="235"/>
      <c r="BS26" s="1056"/>
      <c r="BT26" s="1057"/>
      <c r="BU26" s="1057"/>
      <c r="BV26" s="1057"/>
      <c r="BW26" s="1057"/>
      <c r="BX26" s="1057"/>
      <c r="BY26" s="1057"/>
      <c r="BZ26" s="1057"/>
      <c r="CA26" s="1057"/>
      <c r="CB26" s="1057"/>
      <c r="CC26" s="1057"/>
      <c r="CD26" s="1057"/>
      <c r="CE26" s="1057"/>
      <c r="CF26" s="1057"/>
      <c r="CG26" s="1078"/>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26"/>
    </row>
    <row r="27" spans="1:131" ht="26.25" customHeight="1" thickBot="1" x14ac:dyDescent="0.2">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21"/>
      <c r="AG27" s="1075"/>
      <c r="AH27" s="1075"/>
      <c r="AI27" s="1075"/>
      <c r="AJ27" s="1122"/>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28"/>
      <c r="BK27" s="228"/>
      <c r="BL27" s="228"/>
      <c r="BM27" s="228"/>
      <c r="BN27" s="228"/>
      <c r="BO27" s="237"/>
      <c r="BP27" s="237"/>
      <c r="BQ27" s="234">
        <v>21</v>
      </c>
      <c r="BR27" s="235"/>
      <c r="BS27" s="1056"/>
      <c r="BT27" s="1057"/>
      <c r="BU27" s="1057"/>
      <c r="BV27" s="1057"/>
      <c r="BW27" s="1057"/>
      <c r="BX27" s="1057"/>
      <c r="BY27" s="1057"/>
      <c r="BZ27" s="1057"/>
      <c r="CA27" s="1057"/>
      <c r="CB27" s="1057"/>
      <c r="CC27" s="1057"/>
      <c r="CD27" s="1057"/>
      <c r="CE27" s="1057"/>
      <c r="CF27" s="1057"/>
      <c r="CG27" s="1078"/>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26"/>
    </row>
    <row r="28" spans="1:131" ht="26.25" customHeight="1" thickTop="1" x14ac:dyDescent="0.15">
      <c r="A28" s="238">
        <v>1</v>
      </c>
      <c r="B28" s="1111" t="s">
        <v>402</v>
      </c>
      <c r="C28" s="1112"/>
      <c r="D28" s="1112"/>
      <c r="E28" s="1112"/>
      <c r="F28" s="1112"/>
      <c r="G28" s="1112"/>
      <c r="H28" s="1112"/>
      <c r="I28" s="1112"/>
      <c r="J28" s="1112"/>
      <c r="K28" s="1112"/>
      <c r="L28" s="1112"/>
      <c r="M28" s="1112"/>
      <c r="N28" s="1112"/>
      <c r="O28" s="1112"/>
      <c r="P28" s="1113"/>
      <c r="Q28" s="1114">
        <v>403</v>
      </c>
      <c r="R28" s="1115"/>
      <c r="S28" s="1115"/>
      <c r="T28" s="1115"/>
      <c r="U28" s="1115"/>
      <c r="V28" s="1115">
        <v>389</v>
      </c>
      <c r="W28" s="1115"/>
      <c r="X28" s="1115"/>
      <c r="Y28" s="1115"/>
      <c r="Z28" s="1115"/>
      <c r="AA28" s="1115">
        <v>14</v>
      </c>
      <c r="AB28" s="1115"/>
      <c r="AC28" s="1115"/>
      <c r="AD28" s="1115"/>
      <c r="AE28" s="1116"/>
      <c r="AF28" s="1117">
        <v>14</v>
      </c>
      <c r="AG28" s="1115"/>
      <c r="AH28" s="1115"/>
      <c r="AI28" s="1115"/>
      <c r="AJ28" s="1118"/>
      <c r="AK28" s="1106">
        <v>28</v>
      </c>
      <c r="AL28" s="1107"/>
      <c r="AM28" s="1107"/>
      <c r="AN28" s="1107"/>
      <c r="AO28" s="1107"/>
      <c r="AP28" s="1107" t="s">
        <v>585</v>
      </c>
      <c r="AQ28" s="1107"/>
      <c r="AR28" s="1107"/>
      <c r="AS28" s="1107"/>
      <c r="AT28" s="1107"/>
      <c r="AU28" s="1107" t="s">
        <v>585</v>
      </c>
      <c r="AV28" s="1107"/>
      <c r="AW28" s="1107"/>
      <c r="AX28" s="1107"/>
      <c r="AY28" s="1107"/>
      <c r="AZ28" s="1108" t="s">
        <v>585</v>
      </c>
      <c r="BA28" s="1108"/>
      <c r="BB28" s="1108"/>
      <c r="BC28" s="1108"/>
      <c r="BD28" s="1108"/>
      <c r="BE28" s="1109"/>
      <c r="BF28" s="1109"/>
      <c r="BG28" s="1109"/>
      <c r="BH28" s="1109"/>
      <c r="BI28" s="1110"/>
      <c r="BJ28" s="228"/>
      <c r="BK28" s="228"/>
      <c r="BL28" s="228"/>
      <c r="BM28" s="228"/>
      <c r="BN28" s="228"/>
      <c r="BO28" s="237"/>
      <c r="BP28" s="237"/>
      <c r="BQ28" s="234">
        <v>22</v>
      </c>
      <c r="BR28" s="235"/>
      <c r="BS28" s="1056"/>
      <c r="BT28" s="1057"/>
      <c r="BU28" s="1057"/>
      <c r="BV28" s="1057"/>
      <c r="BW28" s="1057"/>
      <c r="BX28" s="1057"/>
      <c r="BY28" s="1057"/>
      <c r="BZ28" s="1057"/>
      <c r="CA28" s="1057"/>
      <c r="CB28" s="1057"/>
      <c r="CC28" s="1057"/>
      <c r="CD28" s="1057"/>
      <c r="CE28" s="1057"/>
      <c r="CF28" s="1057"/>
      <c r="CG28" s="1078"/>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26"/>
    </row>
    <row r="29" spans="1:131" ht="26.25" customHeight="1" x14ac:dyDescent="0.15">
      <c r="A29" s="238">
        <v>2</v>
      </c>
      <c r="B29" s="1094" t="s">
        <v>403</v>
      </c>
      <c r="C29" s="1095"/>
      <c r="D29" s="1095"/>
      <c r="E29" s="1095"/>
      <c r="F29" s="1095"/>
      <c r="G29" s="1095"/>
      <c r="H29" s="1095"/>
      <c r="I29" s="1095"/>
      <c r="J29" s="1095"/>
      <c r="K29" s="1095"/>
      <c r="L29" s="1095"/>
      <c r="M29" s="1095"/>
      <c r="N29" s="1095"/>
      <c r="O29" s="1095"/>
      <c r="P29" s="1096"/>
      <c r="Q29" s="1102">
        <v>312</v>
      </c>
      <c r="R29" s="1103"/>
      <c r="S29" s="1103"/>
      <c r="T29" s="1103"/>
      <c r="U29" s="1103"/>
      <c r="V29" s="1103">
        <v>311</v>
      </c>
      <c r="W29" s="1103"/>
      <c r="X29" s="1103"/>
      <c r="Y29" s="1103"/>
      <c r="Z29" s="1103"/>
      <c r="AA29" s="1103">
        <v>1</v>
      </c>
      <c r="AB29" s="1103"/>
      <c r="AC29" s="1103"/>
      <c r="AD29" s="1103"/>
      <c r="AE29" s="1104"/>
      <c r="AF29" s="1099">
        <v>1</v>
      </c>
      <c r="AG29" s="1100"/>
      <c r="AH29" s="1100"/>
      <c r="AI29" s="1100"/>
      <c r="AJ29" s="1101"/>
      <c r="AK29" s="787">
        <v>59</v>
      </c>
      <c r="AL29" s="1039"/>
      <c r="AM29" s="1039"/>
      <c r="AN29" s="1039"/>
      <c r="AO29" s="1039"/>
      <c r="AP29" s="1039" t="s">
        <v>585</v>
      </c>
      <c r="AQ29" s="1039"/>
      <c r="AR29" s="1039"/>
      <c r="AS29" s="1039"/>
      <c r="AT29" s="1039"/>
      <c r="AU29" s="1039" t="s">
        <v>585</v>
      </c>
      <c r="AV29" s="1039"/>
      <c r="AW29" s="1039"/>
      <c r="AX29" s="1039"/>
      <c r="AY29" s="1039"/>
      <c r="AZ29" s="1105" t="s">
        <v>585</v>
      </c>
      <c r="BA29" s="1105"/>
      <c r="BB29" s="1105"/>
      <c r="BC29" s="1105"/>
      <c r="BD29" s="1105"/>
      <c r="BE29" s="1040"/>
      <c r="BF29" s="1040"/>
      <c r="BG29" s="1040"/>
      <c r="BH29" s="1040"/>
      <c r="BI29" s="1041"/>
      <c r="BJ29" s="228"/>
      <c r="BK29" s="228"/>
      <c r="BL29" s="228"/>
      <c r="BM29" s="228"/>
      <c r="BN29" s="228"/>
      <c r="BO29" s="237"/>
      <c r="BP29" s="237"/>
      <c r="BQ29" s="234">
        <v>23</v>
      </c>
      <c r="BR29" s="235"/>
      <c r="BS29" s="1056"/>
      <c r="BT29" s="1057"/>
      <c r="BU29" s="1057"/>
      <c r="BV29" s="1057"/>
      <c r="BW29" s="1057"/>
      <c r="BX29" s="1057"/>
      <c r="BY29" s="1057"/>
      <c r="BZ29" s="1057"/>
      <c r="CA29" s="1057"/>
      <c r="CB29" s="1057"/>
      <c r="CC29" s="1057"/>
      <c r="CD29" s="1057"/>
      <c r="CE29" s="1057"/>
      <c r="CF29" s="1057"/>
      <c r="CG29" s="1078"/>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26"/>
    </row>
    <row r="30" spans="1:131" ht="26.25" customHeight="1" x14ac:dyDescent="0.15">
      <c r="A30" s="238">
        <v>3</v>
      </c>
      <c r="B30" s="1094" t="s">
        <v>404</v>
      </c>
      <c r="C30" s="1095"/>
      <c r="D30" s="1095"/>
      <c r="E30" s="1095"/>
      <c r="F30" s="1095"/>
      <c r="G30" s="1095"/>
      <c r="H30" s="1095"/>
      <c r="I30" s="1095"/>
      <c r="J30" s="1095"/>
      <c r="K30" s="1095"/>
      <c r="L30" s="1095"/>
      <c r="M30" s="1095"/>
      <c r="N30" s="1095"/>
      <c r="O30" s="1095"/>
      <c r="P30" s="1096"/>
      <c r="Q30" s="1102">
        <v>356</v>
      </c>
      <c r="R30" s="1103"/>
      <c r="S30" s="1103"/>
      <c r="T30" s="1103"/>
      <c r="U30" s="1103"/>
      <c r="V30" s="1103">
        <v>334</v>
      </c>
      <c r="W30" s="1103"/>
      <c r="X30" s="1103"/>
      <c r="Y30" s="1103"/>
      <c r="Z30" s="1103"/>
      <c r="AA30" s="1103">
        <v>22</v>
      </c>
      <c r="AB30" s="1103"/>
      <c r="AC30" s="1103"/>
      <c r="AD30" s="1103"/>
      <c r="AE30" s="1104"/>
      <c r="AF30" s="1099">
        <v>22</v>
      </c>
      <c r="AG30" s="1100"/>
      <c r="AH30" s="1100"/>
      <c r="AI30" s="1100"/>
      <c r="AJ30" s="1101"/>
      <c r="AK30" s="787">
        <v>59</v>
      </c>
      <c r="AL30" s="1039"/>
      <c r="AM30" s="1039"/>
      <c r="AN30" s="1039"/>
      <c r="AO30" s="1039"/>
      <c r="AP30" s="1039" t="s">
        <v>585</v>
      </c>
      <c r="AQ30" s="1039"/>
      <c r="AR30" s="1039"/>
      <c r="AS30" s="1039"/>
      <c r="AT30" s="1039"/>
      <c r="AU30" s="1039" t="s">
        <v>585</v>
      </c>
      <c r="AV30" s="1039"/>
      <c r="AW30" s="1039"/>
      <c r="AX30" s="1039"/>
      <c r="AY30" s="1039"/>
      <c r="AZ30" s="1105" t="s">
        <v>585</v>
      </c>
      <c r="BA30" s="1105"/>
      <c r="BB30" s="1105"/>
      <c r="BC30" s="1105"/>
      <c r="BD30" s="1105"/>
      <c r="BE30" s="1040"/>
      <c r="BF30" s="1040"/>
      <c r="BG30" s="1040"/>
      <c r="BH30" s="1040"/>
      <c r="BI30" s="1041"/>
      <c r="BJ30" s="228"/>
      <c r="BK30" s="228"/>
      <c r="BL30" s="228"/>
      <c r="BM30" s="228"/>
      <c r="BN30" s="228"/>
      <c r="BO30" s="237"/>
      <c r="BP30" s="237"/>
      <c r="BQ30" s="234">
        <v>24</v>
      </c>
      <c r="BR30" s="235"/>
      <c r="BS30" s="1056"/>
      <c r="BT30" s="1057"/>
      <c r="BU30" s="1057"/>
      <c r="BV30" s="1057"/>
      <c r="BW30" s="1057"/>
      <c r="BX30" s="1057"/>
      <c r="BY30" s="1057"/>
      <c r="BZ30" s="1057"/>
      <c r="CA30" s="1057"/>
      <c r="CB30" s="1057"/>
      <c r="CC30" s="1057"/>
      <c r="CD30" s="1057"/>
      <c r="CE30" s="1057"/>
      <c r="CF30" s="1057"/>
      <c r="CG30" s="1078"/>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26"/>
    </row>
    <row r="31" spans="1:131" ht="26.25" customHeight="1" x14ac:dyDescent="0.15">
      <c r="A31" s="238">
        <v>4</v>
      </c>
      <c r="B31" s="1094" t="s">
        <v>405</v>
      </c>
      <c r="C31" s="1095"/>
      <c r="D31" s="1095"/>
      <c r="E31" s="1095"/>
      <c r="F31" s="1095"/>
      <c r="G31" s="1095"/>
      <c r="H31" s="1095"/>
      <c r="I31" s="1095"/>
      <c r="J31" s="1095"/>
      <c r="K31" s="1095"/>
      <c r="L31" s="1095"/>
      <c r="M31" s="1095"/>
      <c r="N31" s="1095"/>
      <c r="O31" s="1095"/>
      <c r="P31" s="1096"/>
      <c r="Q31" s="1102">
        <v>73</v>
      </c>
      <c r="R31" s="1103"/>
      <c r="S31" s="1103"/>
      <c r="T31" s="1103"/>
      <c r="U31" s="1103"/>
      <c r="V31" s="1103">
        <v>71</v>
      </c>
      <c r="W31" s="1103"/>
      <c r="X31" s="1103"/>
      <c r="Y31" s="1103"/>
      <c r="Z31" s="1103"/>
      <c r="AA31" s="1103">
        <v>2</v>
      </c>
      <c r="AB31" s="1103"/>
      <c r="AC31" s="1103"/>
      <c r="AD31" s="1103"/>
      <c r="AE31" s="1104"/>
      <c r="AF31" s="1099">
        <v>2</v>
      </c>
      <c r="AG31" s="1100"/>
      <c r="AH31" s="1100"/>
      <c r="AI31" s="1100"/>
      <c r="AJ31" s="1101"/>
      <c r="AK31" s="787">
        <v>36</v>
      </c>
      <c r="AL31" s="1039"/>
      <c r="AM31" s="1039"/>
      <c r="AN31" s="1039"/>
      <c r="AO31" s="1039"/>
      <c r="AP31" s="1039" t="s">
        <v>585</v>
      </c>
      <c r="AQ31" s="1039"/>
      <c r="AR31" s="1039"/>
      <c r="AS31" s="1039"/>
      <c r="AT31" s="1039"/>
      <c r="AU31" s="1039" t="s">
        <v>585</v>
      </c>
      <c r="AV31" s="1039"/>
      <c r="AW31" s="1039"/>
      <c r="AX31" s="1039"/>
      <c r="AY31" s="1039"/>
      <c r="AZ31" s="1105" t="s">
        <v>585</v>
      </c>
      <c r="BA31" s="1105"/>
      <c r="BB31" s="1105"/>
      <c r="BC31" s="1105"/>
      <c r="BD31" s="1105"/>
      <c r="BE31" s="1040"/>
      <c r="BF31" s="1040"/>
      <c r="BG31" s="1040"/>
      <c r="BH31" s="1040"/>
      <c r="BI31" s="1041"/>
      <c r="BJ31" s="228"/>
      <c r="BK31" s="228"/>
      <c r="BL31" s="228"/>
      <c r="BM31" s="228"/>
      <c r="BN31" s="228"/>
      <c r="BO31" s="237"/>
      <c r="BP31" s="237"/>
      <c r="BQ31" s="234">
        <v>25</v>
      </c>
      <c r="BR31" s="235"/>
      <c r="BS31" s="1056"/>
      <c r="BT31" s="1057"/>
      <c r="BU31" s="1057"/>
      <c r="BV31" s="1057"/>
      <c r="BW31" s="1057"/>
      <c r="BX31" s="1057"/>
      <c r="BY31" s="1057"/>
      <c r="BZ31" s="1057"/>
      <c r="CA31" s="1057"/>
      <c r="CB31" s="1057"/>
      <c r="CC31" s="1057"/>
      <c r="CD31" s="1057"/>
      <c r="CE31" s="1057"/>
      <c r="CF31" s="1057"/>
      <c r="CG31" s="1078"/>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26"/>
    </row>
    <row r="32" spans="1:131" ht="26.25" customHeight="1" x14ac:dyDescent="0.15">
      <c r="A32" s="238">
        <v>5</v>
      </c>
      <c r="B32" s="1094" t="s">
        <v>406</v>
      </c>
      <c r="C32" s="1095"/>
      <c r="D32" s="1095"/>
      <c r="E32" s="1095"/>
      <c r="F32" s="1095"/>
      <c r="G32" s="1095"/>
      <c r="H32" s="1095"/>
      <c r="I32" s="1095"/>
      <c r="J32" s="1095"/>
      <c r="K32" s="1095"/>
      <c r="L32" s="1095"/>
      <c r="M32" s="1095"/>
      <c r="N32" s="1095"/>
      <c r="O32" s="1095"/>
      <c r="P32" s="1096"/>
      <c r="Q32" s="1102">
        <v>108</v>
      </c>
      <c r="R32" s="1103"/>
      <c r="S32" s="1103"/>
      <c r="T32" s="1103"/>
      <c r="U32" s="1103"/>
      <c r="V32" s="1103">
        <v>107</v>
      </c>
      <c r="W32" s="1103"/>
      <c r="X32" s="1103"/>
      <c r="Y32" s="1103"/>
      <c r="Z32" s="1103"/>
      <c r="AA32" s="1103">
        <v>1</v>
      </c>
      <c r="AB32" s="1103"/>
      <c r="AC32" s="1103"/>
      <c r="AD32" s="1103"/>
      <c r="AE32" s="1104"/>
      <c r="AF32" s="1099">
        <v>71</v>
      </c>
      <c r="AG32" s="1100"/>
      <c r="AH32" s="1100"/>
      <c r="AI32" s="1100"/>
      <c r="AJ32" s="1101"/>
      <c r="AK32" s="787">
        <v>65</v>
      </c>
      <c r="AL32" s="1039"/>
      <c r="AM32" s="1039"/>
      <c r="AN32" s="1039"/>
      <c r="AO32" s="1039"/>
      <c r="AP32" s="1039" t="s">
        <v>585</v>
      </c>
      <c r="AQ32" s="1039"/>
      <c r="AR32" s="1039"/>
      <c r="AS32" s="1039"/>
      <c r="AT32" s="1039"/>
      <c r="AU32" s="1039" t="s">
        <v>585</v>
      </c>
      <c r="AV32" s="1039"/>
      <c r="AW32" s="1039"/>
      <c r="AX32" s="1039"/>
      <c r="AY32" s="1039"/>
      <c r="AZ32" s="1105" t="s">
        <v>585</v>
      </c>
      <c r="BA32" s="1105"/>
      <c r="BB32" s="1105"/>
      <c r="BC32" s="1105"/>
      <c r="BD32" s="1105"/>
      <c r="BE32" s="1040" t="s">
        <v>407</v>
      </c>
      <c r="BF32" s="1040"/>
      <c r="BG32" s="1040"/>
      <c r="BH32" s="1040"/>
      <c r="BI32" s="1041"/>
      <c r="BJ32" s="228"/>
      <c r="BK32" s="228"/>
      <c r="BL32" s="228"/>
      <c r="BM32" s="228"/>
      <c r="BN32" s="228"/>
      <c r="BO32" s="237"/>
      <c r="BP32" s="237"/>
      <c r="BQ32" s="234">
        <v>26</v>
      </c>
      <c r="BR32" s="235"/>
      <c r="BS32" s="1056"/>
      <c r="BT32" s="1057"/>
      <c r="BU32" s="1057"/>
      <c r="BV32" s="1057"/>
      <c r="BW32" s="1057"/>
      <c r="BX32" s="1057"/>
      <c r="BY32" s="1057"/>
      <c r="BZ32" s="1057"/>
      <c r="CA32" s="1057"/>
      <c r="CB32" s="1057"/>
      <c r="CC32" s="1057"/>
      <c r="CD32" s="1057"/>
      <c r="CE32" s="1057"/>
      <c r="CF32" s="1057"/>
      <c r="CG32" s="1078"/>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26"/>
    </row>
    <row r="33" spans="1:131" ht="26.25" customHeight="1" x14ac:dyDescent="0.15">
      <c r="A33" s="238">
        <v>6</v>
      </c>
      <c r="B33" s="1094" t="s">
        <v>408</v>
      </c>
      <c r="C33" s="1095"/>
      <c r="D33" s="1095"/>
      <c r="E33" s="1095"/>
      <c r="F33" s="1095"/>
      <c r="G33" s="1095"/>
      <c r="H33" s="1095"/>
      <c r="I33" s="1095"/>
      <c r="J33" s="1095"/>
      <c r="K33" s="1095"/>
      <c r="L33" s="1095"/>
      <c r="M33" s="1095"/>
      <c r="N33" s="1095"/>
      <c r="O33" s="1095"/>
      <c r="P33" s="1096"/>
      <c r="Q33" s="1102">
        <v>332</v>
      </c>
      <c r="R33" s="1103"/>
      <c r="S33" s="1103"/>
      <c r="T33" s="1103"/>
      <c r="U33" s="1103"/>
      <c r="V33" s="1103">
        <v>310</v>
      </c>
      <c r="W33" s="1103"/>
      <c r="X33" s="1103"/>
      <c r="Y33" s="1103"/>
      <c r="Z33" s="1103"/>
      <c r="AA33" s="1103">
        <v>22</v>
      </c>
      <c r="AB33" s="1103"/>
      <c r="AC33" s="1103"/>
      <c r="AD33" s="1103"/>
      <c r="AE33" s="1104"/>
      <c r="AF33" s="1099">
        <v>22</v>
      </c>
      <c r="AG33" s="1100"/>
      <c r="AH33" s="1100"/>
      <c r="AI33" s="1100"/>
      <c r="AJ33" s="1101"/>
      <c r="AK33" s="787">
        <v>124</v>
      </c>
      <c r="AL33" s="1039"/>
      <c r="AM33" s="1039"/>
      <c r="AN33" s="1039"/>
      <c r="AO33" s="1039"/>
      <c r="AP33" s="1039">
        <v>352</v>
      </c>
      <c r="AQ33" s="1039"/>
      <c r="AR33" s="1039"/>
      <c r="AS33" s="1039"/>
      <c r="AT33" s="1039"/>
      <c r="AU33" s="1039">
        <v>276</v>
      </c>
      <c r="AV33" s="1039"/>
      <c r="AW33" s="1039"/>
      <c r="AX33" s="1039"/>
      <c r="AY33" s="1039"/>
      <c r="AZ33" s="1105" t="s">
        <v>585</v>
      </c>
      <c r="BA33" s="1105"/>
      <c r="BB33" s="1105"/>
      <c r="BC33" s="1105"/>
      <c r="BD33" s="1105"/>
      <c r="BE33" s="1040" t="s">
        <v>409</v>
      </c>
      <c r="BF33" s="1040"/>
      <c r="BG33" s="1040"/>
      <c r="BH33" s="1040"/>
      <c r="BI33" s="1041"/>
      <c r="BJ33" s="228"/>
      <c r="BK33" s="228"/>
      <c r="BL33" s="228"/>
      <c r="BM33" s="228"/>
      <c r="BN33" s="228"/>
      <c r="BO33" s="237"/>
      <c r="BP33" s="237"/>
      <c r="BQ33" s="234">
        <v>27</v>
      </c>
      <c r="BR33" s="235"/>
      <c r="BS33" s="1056"/>
      <c r="BT33" s="1057"/>
      <c r="BU33" s="1057"/>
      <c r="BV33" s="1057"/>
      <c r="BW33" s="1057"/>
      <c r="BX33" s="1057"/>
      <c r="BY33" s="1057"/>
      <c r="BZ33" s="1057"/>
      <c r="CA33" s="1057"/>
      <c r="CB33" s="1057"/>
      <c r="CC33" s="1057"/>
      <c r="CD33" s="1057"/>
      <c r="CE33" s="1057"/>
      <c r="CF33" s="1057"/>
      <c r="CG33" s="1078"/>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26"/>
    </row>
    <row r="34" spans="1:131" ht="26.25" customHeight="1" x14ac:dyDescent="0.15">
      <c r="A34" s="238">
        <v>7</v>
      </c>
      <c r="B34" s="1094"/>
      <c r="C34" s="1095"/>
      <c r="D34" s="1095"/>
      <c r="E34" s="1095"/>
      <c r="F34" s="1095"/>
      <c r="G34" s="1095"/>
      <c r="H34" s="1095"/>
      <c r="I34" s="1095"/>
      <c r="J34" s="1095"/>
      <c r="K34" s="1095"/>
      <c r="L34" s="1095"/>
      <c r="M34" s="1095"/>
      <c r="N34" s="1095"/>
      <c r="O34" s="1095"/>
      <c r="P34" s="1096"/>
      <c r="Q34" s="1102"/>
      <c r="R34" s="1103"/>
      <c r="S34" s="1103"/>
      <c r="T34" s="1103"/>
      <c r="U34" s="1103"/>
      <c r="V34" s="1103"/>
      <c r="W34" s="1103"/>
      <c r="X34" s="1103"/>
      <c r="Y34" s="1103"/>
      <c r="Z34" s="1103"/>
      <c r="AA34" s="1103"/>
      <c r="AB34" s="1103"/>
      <c r="AC34" s="1103"/>
      <c r="AD34" s="1103"/>
      <c r="AE34" s="1104"/>
      <c r="AF34" s="1099"/>
      <c r="AG34" s="1100"/>
      <c r="AH34" s="1100"/>
      <c r="AI34" s="1100"/>
      <c r="AJ34" s="1101"/>
      <c r="AK34" s="787"/>
      <c r="AL34" s="1039"/>
      <c r="AM34" s="1039"/>
      <c r="AN34" s="1039"/>
      <c r="AO34" s="1039"/>
      <c r="AP34" s="1039"/>
      <c r="AQ34" s="1039"/>
      <c r="AR34" s="1039"/>
      <c r="AS34" s="1039"/>
      <c r="AT34" s="1039"/>
      <c r="AU34" s="1039"/>
      <c r="AV34" s="1039"/>
      <c r="AW34" s="1039"/>
      <c r="AX34" s="1039"/>
      <c r="AY34" s="1039"/>
      <c r="AZ34" s="1105"/>
      <c r="BA34" s="1105"/>
      <c r="BB34" s="1105"/>
      <c r="BC34" s="1105"/>
      <c r="BD34" s="1105"/>
      <c r="BE34" s="1040"/>
      <c r="BF34" s="1040"/>
      <c r="BG34" s="1040"/>
      <c r="BH34" s="1040"/>
      <c r="BI34" s="1041"/>
      <c r="BJ34" s="228"/>
      <c r="BK34" s="228"/>
      <c r="BL34" s="228"/>
      <c r="BM34" s="228"/>
      <c r="BN34" s="228"/>
      <c r="BO34" s="237"/>
      <c r="BP34" s="237"/>
      <c r="BQ34" s="234">
        <v>28</v>
      </c>
      <c r="BR34" s="235"/>
      <c r="BS34" s="1056"/>
      <c r="BT34" s="1057"/>
      <c r="BU34" s="1057"/>
      <c r="BV34" s="1057"/>
      <c r="BW34" s="1057"/>
      <c r="BX34" s="1057"/>
      <c r="BY34" s="1057"/>
      <c r="BZ34" s="1057"/>
      <c r="CA34" s="1057"/>
      <c r="CB34" s="1057"/>
      <c r="CC34" s="1057"/>
      <c r="CD34" s="1057"/>
      <c r="CE34" s="1057"/>
      <c r="CF34" s="1057"/>
      <c r="CG34" s="1078"/>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26"/>
    </row>
    <row r="35" spans="1:131" ht="26.25" customHeight="1" x14ac:dyDescent="0.15">
      <c r="A35" s="238">
        <v>8</v>
      </c>
      <c r="B35" s="1094"/>
      <c r="C35" s="1095"/>
      <c r="D35" s="1095"/>
      <c r="E35" s="1095"/>
      <c r="F35" s="1095"/>
      <c r="G35" s="1095"/>
      <c r="H35" s="1095"/>
      <c r="I35" s="1095"/>
      <c r="J35" s="1095"/>
      <c r="K35" s="1095"/>
      <c r="L35" s="1095"/>
      <c r="M35" s="1095"/>
      <c r="N35" s="1095"/>
      <c r="O35" s="1095"/>
      <c r="P35" s="1096"/>
      <c r="Q35" s="1102"/>
      <c r="R35" s="1103"/>
      <c r="S35" s="1103"/>
      <c r="T35" s="1103"/>
      <c r="U35" s="1103"/>
      <c r="V35" s="1103"/>
      <c r="W35" s="1103"/>
      <c r="X35" s="1103"/>
      <c r="Y35" s="1103"/>
      <c r="Z35" s="1103"/>
      <c r="AA35" s="1103"/>
      <c r="AB35" s="1103"/>
      <c r="AC35" s="1103"/>
      <c r="AD35" s="1103"/>
      <c r="AE35" s="1104"/>
      <c r="AF35" s="1099"/>
      <c r="AG35" s="1100"/>
      <c r="AH35" s="1100"/>
      <c r="AI35" s="1100"/>
      <c r="AJ35" s="1101"/>
      <c r="AK35" s="787"/>
      <c r="AL35" s="1039"/>
      <c r="AM35" s="1039"/>
      <c r="AN35" s="1039"/>
      <c r="AO35" s="1039"/>
      <c r="AP35" s="1039"/>
      <c r="AQ35" s="1039"/>
      <c r="AR35" s="1039"/>
      <c r="AS35" s="1039"/>
      <c r="AT35" s="1039"/>
      <c r="AU35" s="1039"/>
      <c r="AV35" s="1039"/>
      <c r="AW35" s="1039"/>
      <c r="AX35" s="1039"/>
      <c r="AY35" s="1039"/>
      <c r="AZ35" s="1105"/>
      <c r="BA35" s="1105"/>
      <c r="BB35" s="1105"/>
      <c r="BC35" s="1105"/>
      <c r="BD35" s="1105"/>
      <c r="BE35" s="1040"/>
      <c r="BF35" s="1040"/>
      <c r="BG35" s="1040"/>
      <c r="BH35" s="1040"/>
      <c r="BI35" s="1041"/>
      <c r="BJ35" s="228"/>
      <c r="BK35" s="228"/>
      <c r="BL35" s="228"/>
      <c r="BM35" s="228"/>
      <c r="BN35" s="228"/>
      <c r="BO35" s="237"/>
      <c r="BP35" s="237"/>
      <c r="BQ35" s="234">
        <v>29</v>
      </c>
      <c r="BR35" s="235"/>
      <c r="BS35" s="1056"/>
      <c r="BT35" s="1057"/>
      <c r="BU35" s="1057"/>
      <c r="BV35" s="1057"/>
      <c r="BW35" s="1057"/>
      <c r="BX35" s="1057"/>
      <c r="BY35" s="1057"/>
      <c r="BZ35" s="1057"/>
      <c r="CA35" s="1057"/>
      <c r="CB35" s="1057"/>
      <c r="CC35" s="1057"/>
      <c r="CD35" s="1057"/>
      <c r="CE35" s="1057"/>
      <c r="CF35" s="1057"/>
      <c r="CG35" s="1078"/>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26"/>
    </row>
    <row r="36" spans="1:131" ht="26.25" hidden="1" customHeight="1" x14ac:dyDescent="0.15">
      <c r="A36" s="238">
        <v>9</v>
      </c>
      <c r="B36" s="1094"/>
      <c r="C36" s="1095"/>
      <c r="D36" s="1095"/>
      <c r="E36" s="1095"/>
      <c r="F36" s="1095"/>
      <c r="G36" s="1095"/>
      <c r="H36" s="1095"/>
      <c r="I36" s="1095"/>
      <c r="J36" s="1095"/>
      <c r="K36" s="1095"/>
      <c r="L36" s="1095"/>
      <c r="M36" s="1095"/>
      <c r="N36" s="1095"/>
      <c r="O36" s="1095"/>
      <c r="P36" s="1096"/>
      <c r="Q36" s="1102"/>
      <c r="R36" s="1103"/>
      <c r="S36" s="1103"/>
      <c r="T36" s="1103"/>
      <c r="U36" s="1103"/>
      <c r="V36" s="1103"/>
      <c r="W36" s="1103"/>
      <c r="X36" s="1103"/>
      <c r="Y36" s="1103"/>
      <c r="Z36" s="1103"/>
      <c r="AA36" s="1103"/>
      <c r="AB36" s="1103"/>
      <c r="AC36" s="1103"/>
      <c r="AD36" s="1103"/>
      <c r="AE36" s="1104"/>
      <c r="AF36" s="1099"/>
      <c r="AG36" s="1100"/>
      <c r="AH36" s="1100"/>
      <c r="AI36" s="1100"/>
      <c r="AJ36" s="1101"/>
      <c r="AK36" s="787"/>
      <c r="AL36" s="1039"/>
      <c r="AM36" s="1039"/>
      <c r="AN36" s="1039"/>
      <c r="AO36" s="1039"/>
      <c r="AP36" s="1039"/>
      <c r="AQ36" s="1039"/>
      <c r="AR36" s="1039"/>
      <c r="AS36" s="1039"/>
      <c r="AT36" s="1039"/>
      <c r="AU36" s="1039"/>
      <c r="AV36" s="1039"/>
      <c r="AW36" s="1039"/>
      <c r="AX36" s="1039"/>
      <c r="AY36" s="1039"/>
      <c r="AZ36" s="1105"/>
      <c r="BA36" s="1105"/>
      <c r="BB36" s="1105"/>
      <c r="BC36" s="1105"/>
      <c r="BD36" s="1105"/>
      <c r="BE36" s="1040"/>
      <c r="BF36" s="1040"/>
      <c r="BG36" s="1040"/>
      <c r="BH36" s="1040"/>
      <c r="BI36" s="1041"/>
      <c r="BJ36" s="228"/>
      <c r="BK36" s="228"/>
      <c r="BL36" s="228"/>
      <c r="BM36" s="228"/>
      <c r="BN36" s="228"/>
      <c r="BO36" s="237"/>
      <c r="BP36" s="237"/>
      <c r="BQ36" s="234">
        <v>30</v>
      </c>
      <c r="BR36" s="235"/>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26"/>
    </row>
    <row r="37" spans="1:131" ht="26.25" hidden="1" customHeight="1" x14ac:dyDescent="0.15">
      <c r="A37" s="238">
        <v>10</v>
      </c>
      <c r="B37" s="1094"/>
      <c r="C37" s="1095"/>
      <c r="D37" s="1095"/>
      <c r="E37" s="1095"/>
      <c r="F37" s="1095"/>
      <c r="G37" s="1095"/>
      <c r="H37" s="1095"/>
      <c r="I37" s="1095"/>
      <c r="J37" s="1095"/>
      <c r="K37" s="1095"/>
      <c r="L37" s="1095"/>
      <c r="M37" s="1095"/>
      <c r="N37" s="1095"/>
      <c r="O37" s="1095"/>
      <c r="P37" s="1096"/>
      <c r="Q37" s="1102"/>
      <c r="R37" s="1103"/>
      <c r="S37" s="1103"/>
      <c r="T37" s="1103"/>
      <c r="U37" s="1103"/>
      <c r="V37" s="1103"/>
      <c r="W37" s="1103"/>
      <c r="X37" s="1103"/>
      <c r="Y37" s="1103"/>
      <c r="Z37" s="1103"/>
      <c r="AA37" s="1103"/>
      <c r="AB37" s="1103"/>
      <c r="AC37" s="1103"/>
      <c r="AD37" s="1103"/>
      <c r="AE37" s="1104"/>
      <c r="AF37" s="1099"/>
      <c r="AG37" s="1100"/>
      <c r="AH37" s="1100"/>
      <c r="AI37" s="1100"/>
      <c r="AJ37" s="1101"/>
      <c r="AK37" s="787"/>
      <c r="AL37" s="1039"/>
      <c r="AM37" s="1039"/>
      <c r="AN37" s="1039"/>
      <c r="AO37" s="1039"/>
      <c r="AP37" s="1039"/>
      <c r="AQ37" s="1039"/>
      <c r="AR37" s="1039"/>
      <c r="AS37" s="1039"/>
      <c r="AT37" s="1039"/>
      <c r="AU37" s="1039"/>
      <c r="AV37" s="1039"/>
      <c r="AW37" s="1039"/>
      <c r="AX37" s="1039"/>
      <c r="AY37" s="1039"/>
      <c r="AZ37" s="1105"/>
      <c r="BA37" s="1105"/>
      <c r="BB37" s="1105"/>
      <c r="BC37" s="1105"/>
      <c r="BD37" s="1105"/>
      <c r="BE37" s="1040"/>
      <c r="BF37" s="1040"/>
      <c r="BG37" s="1040"/>
      <c r="BH37" s="1040"/>
      <c r="BI37" s="1041"/>
      <c r="BJ37" s="228"/>
      <c r="BK37" s="228"/>
      <c r="BL37" s="228"/>
      <c r="BM37" s="228"/>
      <c r="BN37" s="228"/>
      <c r="BO37" s="237"/>
      <c r="BP37" s="237"/>
      <c r="BQ37" s="234">
        <v>31</v>
      </c>
      <c r="BR37" s="235"/>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26"/>
    </row>
    <row r="38" spans="1:131" ht="26.25" hidden="1" customHeight="1" x14ac:dyDescent="0.15">
      <c r="A38" s="238">
        <v>11</v>
      </c>
      <c r="B38" s="1094"/>
      <c r="C38" s="1095"/>
      <c r="D38" s="1095"/>
      <c r="E38" s="1095"/>
      <c r="F38" s="1095"/>
      <c r="G38" s="1095"/>
      <c r="H38" s="1095"/>
      <c r="I38" s="1095"/>
      <c r="J38" s="1095"/>
      <c r="K38" s="1095"/>
      <c r="L38" s="1095"/>
      <c r="M38" s="1095"/>
      <c r="N38" s="1095"/>
      <c r="O38" s="1095"/>
      <c r="P38" s="1096"/>
      <c r="Q38" s="1102"/>
      <c r="R38" s="1103"/>
      <c r="S38" s="1103"/>
      <c r="T38" s="1103"/>
      <c r="U38" s="1103"/>
      <c r="V38" s="1103"/>
      <c r="W38" s="1103"/>
      <c r="X38" s="1103"/>
      <c r="Y38" s="1103"/>
      <c r="Z38" s="1103"/>
      <c r="AA38" s="1103"/>
      <c r="AB38" s="1103"/>
      <c r="AC38" s="1103"/>
      <c r="AD38" s="1103"/>
      <c r="AE38" s="1104"/>
      <c r="AF38" s="1099"/>
      <c r="AG38" s="1100"/>
      <c r="AH38" s="1100"/>
      <c r="AI38" s="1100"/>
      <c r="AJ38" s="1101"/>
      <c r="AK38" s="787"/>
      <c r="AL38" s="1039"/>
      <c r="AM38" s="1039"/>
      <c r="AN38" s="1039"/>
      <c r="AO38" s="1039"/>
      <c r="AP38" s="1039"/>
      <c r="AQ38" s="1039"/>
      <c r="AR38" s="1039"/>
      <c r="AS38" s="1039"/>
      <c r="AT38" s="1039"/>
      <c r="AU38" s="1039"/>
      <c r="AV38" s="1039"/>
      <c r="AW38" s="1039"/>
      <c r="AX38" s="1039"/>
      <c r="AY38" s="1039"/>
      <c r="AZ38" s="1105"/>
      <c r="BA38" s="1105"/>
      <c r="BB38" s="1105"/>
      <c r="BC38" s="1105"/>
      <c r="BD38" s="1105"/>
      <c r="BE38" s="1040"/>
      <c r="BF38" s="1040"/>
      <c r="BG38" s="1040"/>
      <c r="BH38" s="1040"/>
      <c r="BI38" s="1041"/>
      <c r="BJ38" s="228"/>
      <c r="BK38" s="228"/>
      <c r="BL38" s="228"/>
      <c r="BM38" s="228"/>
      <c r="BN38" s="228"/>
      <c r="BO38" s="237"/>
      <c r="BP38" s="237"/>
      <c r="BQ38" s="234">
        <v>32</v>
      </c>
      <c r="BR38" s="235"/>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26"/>
    </row>
    <row r="39" spans="1:131" ht="26.25" hidden="1" customHeight="1" x14ac:dyDescent="0.15">
      <c r="A39" s="238">
        <v>12</v>
      </c>
      <c r="B39" s="1094"/>
      <c r="C39" s="1095"/>
      <c r="D39" s="1095"/>
      <c r="E39" s="1095"/>
      <c r="F39" s="1095"/>
      <c r="G39" s="1095"/>
      <c r="H39" s="1095"/>
      <c r="I39" s="1095"/>
      <c r="J39" s="1095"/>
      <c r="K39" s="1095"/>
      <c r="L39" s="1095"/>
      <c r="M39" s="1095"/>
      <c r="N39" s="1095"/>
      <c r="O39" s="1095"/>
      <c r="P39" s="1096"/>
      <c r="Q39" s="1102"/>
      <c r="R39" s="1103"/>
      <c r="S39" s="1103"/>
      <c r="T39" s="1103"/>
      <c r="U39" s="1103"/>
      <c r="V39" s="1103"/>
      <c r="W39" s="1103"/>
      <c r="X39" s="1103"/>
      <c r="Y39" s="1103"/>
      <c r="Z39" s="1103"/>
      <c r="AA39" s="1103"/>
      <c r="AB39" s="1103"/>
      <c r="AC39" s="1103"/>
      <c r="AD39" s="1103"/>
      <c r="AE39" s="1104"/>
      <c r="AF39" s="1099"/>
      <c r="AG39" s="1100"/>
      <c r="AH39" s="1100"/>
      <c r="AI39" s="1100"/>
      <c r="AJ39" s="1101"/>
      <c r="AK39" s="787"/>
      <c r="AL39" s="1039"/>
      <c r="AM39" s="1039"/>
      <c r="AN39" s="1039"/>
      <c r="AO39" s="1039"/>
      <c r="AP39" s="1039"/>
      <c r="AQ39" s="1039"/>
      <c r="AR39" s="1039"/>
      <c r="AS39" s="1039"/>
      <c r="AT39" s="1039"/>
      <c r="AU39" s="1039"/>
      <c r="AV39" s="1039"/>
      <c r="AW39" s="1039"/>
      <c r="AX39" s="1039"/>
      <c r="AY39" s="1039"/>
      <c r="AZ39" s="1105"/>
      <c r="BA39" s="1105"/>
      <c r="BB39" s="1105"/>
      <c r="BC39" s="1105"/>
      <c r="BD39" s="1105"/>
      <c r="BE39" s="1040"/>
      <c r="BF39" s="1040"/>
      <c r="BG39" s="1040"/>
      <c r="BH39" s="1040"/>
      <c r="BI39" s="1041"/>
      <c r="BJ39" s="228"/>
      <c r="BK39" s="228"/>
      <c r="BL39" s="228"/>
      <c r="BM39" s="228"/>
      <c r="BN39" s="228"/>
      <c r="BO39" s="237"/>
      <c r="BP39" s="237"/>
      <c r="BQ39" s="234">
        <v>33</v>
      </c>
      <c r="BR39" s="235"/>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26"/>
    </row>
    <row r="40" spans="1:131" ht="26.25" hidden="1" customHeight="1" x14ac:dyDescent="0.15">
      <c r="A40" s="234">
        <v>13</v>
      </c>
      <c r="B40" s="1094"/>
      <c r="C40" s="1095"/>
      <c r="D40" s="1095"/>
      <c r="E40" s="1095"/>
      <c r="F40" s="1095"/>
      <c r="G40" s="1095"/>
      <c r="H40" s="1095"/>
      <c r="I40" s="1095"/>
      <c r="J40" s="1095"/>
      <c r="K40" s="1095"/>
      <c r="L40" s="1095"/>
      <c r="M40" s="1095"/>
      <c r="N40" s="1095"/>
      <c r="O40" s="1095"/>
      <c r="P40" s="1096"/>
      <c r="Q40" s="1102"/>
      <c r="R40" s="1103"/>
      <c r="S40" s="1103"/>
      <c r="T40" s="1103"/>
      <c r="U40" s="1103"/>
      <c r="V40" s="1103"/>
      <c r="W40" s="1103"/>
      <c r="X40" s="1103"/>
      <c r="Y40" s="1103"/>
      <c r="Z40" s="1103"/>
      <c r="AA40" s="1103"/>
      <c r="AB40" s="1103"/>
      <c r="AC40" s="1103"/>
      <c r="AD40" s="1103"/>
      <c r="AE40" s="1104"/>
      <c r="AF40" s="1099"/>
      <c r="AG40" s="1100"/>
      <c r="AH40" s="1100"/>
      <c r="AI40" s="1100"/>
      <c r="AJ40" s="1101"/>
      <c r="AK40" s="787"/>
      <c r="AL40" s="1039"/>
      <c r="AM40" s="1039"/>
      <c r="AN40" s="1039"/>
      <c r="AO40" s="1039"/>
      <c r="AP40" s="1039"/>
      <c r="AQ40" s="1039"/>
      <c r="AR40" s="1039"/>
      <c r="AS40" s="1039"/>
      <c r="AT40" s="1039"/>
      <c r="AU40" s="1039"/>
      <c r="AV40" s="1039"/>
      <c r="AW40" s="1039"/>
      <c r="AX40" s="1039"/>
      <c r="AY40" s="1039"/>
      <c r="AZ40" s="1105"/>
      <c r="BA40" s="1105"/>
      <c r="BB40" s="1105"/>
      <c r="BC40" s="1105"/>
      <c r="BD40" s="1105"/>
      <c r="BE40" s="1040"/>
      <c r="BF40" s="1040"/>
      <c r="BG40" s="1040"/>
      <c r="BH40" s="1040"/>
      <c r="BI40" s="1041"/>
      <c r="BJ40" s="228"/>
      <c r="BK40" s="228"/>
      <c r="BL40" s="228"/>
      <c r="BM40" s="228"/>
      <c r="BN40" s="228"/>
      <c r="BO40" s="237"/>
      <c r="BP40" s="237"/>
      <c r="BQ40" s="234">
        <v>34</v>
      </c>
      <c r="BR40" s="235"/>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26"/>
    </row>
    <row r="41" spans="1:131" ht="26.25" hidden="1" customHeight="1" x14ac:dyDescent="0.15">
      <c r="A41" s="234">
        <v>14</v>
      </c>
      <c r="B41" s="1094"/>
      <c r="C41" s="1095"/>
      <c r="D41" s="1095"/>
      <c r="E41" s="1095"/>
      <c r="F41" s="1095"/>
      <c r="G41" s="1095"/>
      <c r="H41" s="1095"/>
      <c r="I41" s="1095"/>
      <c r="J41" s="1095"/>
      <c r="K41" s="1095"/>
      <c r="L41" s="1095"/>
      <c r="M41" s="1095"/>
      <c r="N41" s="1095"/>
      <c r="O41" s="1095"/>
      <c r="P41" s="1096"/>
      <c r="Q41" s="1102"/>
      <c r="R41" s="1103"/>
      <c r="S41" s="1103"/>
      <c r="T41" s="1103"/>
      <c r="U41" s="1103"/>
      <c r="V41" s="1103"/>
      <c r="W41" s="1103"/>
      <c r="X41" s="1103"/>
      <c r="Y41" s="1103"/>
      <c r="Z41" s="1103"/>
      <c r="AA41" s="1103"/>
      <c r="AB41" s="1103"/>
      <c r="AC41" s="1103"/>
      <c r="AD41" s="1103"/>
      <c r="AE41" s="1104"/>
      <c r="AF41" s="1099"/>
      <c r="AG41" s="1100"/>
      <c r="AH41" s="1100"/>
      <c r="AI41" s="1100"/>
      <c r="AJ41" s="1101"/>
      <c r="AK41" s="787"/>
      <c r="AL41" s="1039"/>
      <c r="AM41" s="1039"/>
      <c r="AN41" s="1039"/>
      <c r="AO41" s="1039"/>
      <c r="AP41" s="1039"/>
      <c r="AQ41" s="1039"/>
      <c r="AR41" s="1039"/>
      <c r="AS41" s="1039"/>
      <c r="AT41" s="1039"/>
      <c r="AU41" s="1039"/>
      <c r="AV41" s="1039"/>
      <c r="AW41" s="1039"/>
      <c r="AX41" s="1039"/>
      <c r="AY41" s="1039"/>
      <c r="AZ41" s="1105"/>
      <c r="BA41" s="1105"/>
      <c r="BB41" s="1105"/>
      <c r="BC41" s="1105"/>
      <c r="BD41" s="1105"/>
      <c r="BE41" s="1040"/>
      <c r="BF41" s="1040"/>
      <c r="BG41" s="1040"/>
      <c r="BH41" s="1040"/>
      <c r="BI41" s="1041"/>
      <c r="BJ41" s="228"/>
      <c r="BK41" s="228"/>
      <c r="BL41" s="228"/>
      <c r="BM41" s="228"/>
      <c r="BN41" s="228"/>
      <c r="BO41" s="237"/>
      <c r="BP41" s="237"/>
      <c r="BQ41" s="234">
        <v>35</v>
      </c>
      <c r="BR41" s="235"/>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26"/>
    </row>
    <row r="42" spans="1:131" ht="26.25" hidden="1" customHeight="1" x14ac:dyDescent="0.15">
      <c r="A42" s="234">
        <v>15</v>
      </c>
      <c r="B42" s="1094"/>
      <c r="C42" s="1095"/>
      <c r="D42" s="1095"/>
      <c r="E42" s="1095"/>
      <c r="F42" s="1095"/>
      <c r="G42" s="1095"/>
      <c r="H42" s="1095"/>
      <c r="I42" s="1095"/>
      <c r="J42" s="1095"/>
      <c r="K42" s="1095"/>
      <c r="L42" s="1095"/>
      <c r="M42" s="1095"/>
      <c r="N42" s="1095"/>
      <c r="O42" s="1095"/>
      <c r="P42" s="1096"/>
      <c r="Q42" s="1102"/>
      <c r="R42" s="1103"/>
      <c r="S42" s="1103"/>
      <c r="T42" s="1103"/>
      <c r="U42" s="1103"/>
      <c r="V42" s="1103"/>
      <c r="W42" s="1103"/>
      <c r="X42" s="1103"/>
      <c r="Y42" s="1103"/>
      <c r="Z42" s="1103"/>
      <c r="AA42" s="1103"/>
      <c r="AB42" s="1103"/>
      <c r="AC42" s="1103"/>
      <c r="AD42" s="1103"/>
      <c r="AE42" s="1104"/>
      <c r="AF42" s="1099"/>
      <c r="AG42" s="1100"/>
      <c r="AH42" s="1100"/>
      <c r="AI42" s="1100"/>
      <c r="AJ42" s="1101"/>
      <c r="AK42" s="787"/>
      <c r="AL42" s="1039"/>
      <c r="AM42" s="1039"/>
      <c r="AN42" s="1039"/>
      <c r="AO42" s="1039"/>
      <c r="AP42" s="1039"/>
      <c r="AQ42" s="1039"/>
      <c r="AR42" s="1039"/>
      <c r="AS42" s="1039"/>
      <c r="AT42" s="1039"/>
      <c r="AU42" s="1039"/>
      <c r="AV42" s="1039"/>
      <c r="AW42" s="1039"/>
      <c r="AX42" s="1039"/>
      <c r="AY42" s="1039"/>
      <c r="AZ42" s="1105"/>
      <c r="BA42" s="1105"/>
      <c r="BB42" s="1105"/>
      <c r="BC42" s="1105"/>
      <c r="BD42" s="1105"/>
      <c r="BE42" s="1040"/>
      <c r="BF42" s="1040"/>
      <c r="BG42" s="1040"/>
      <c r="BH42" s="1040"/>
      <c r="BI42" s="1041"/>
      <c r="BJ42" s="228"/>
      <c r="BK42" s="228"/>
      <c r="BL42" s="228"/>
      <c r="BM42" s="228"/>
      <c r="BN42" s="228"/>
      <c r="BO42" s="237"/>
      <c r="BP42" s="237"/>
      <c r="BQ42" s="234">
        <v>36</v>
      </c>
      <c r="BR42" s="235"/>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26"/>
    </row>
    <row r="43" spans="1:131" ht="26.25" hidden="1" customHeight="1" x14ac:dyDescent="0.15">
      <c r="A43" s="234">
        <v>16</v>
      </c>
      <c r="B43" s="1094"/>
      <c r="C43" s="1095"/>
      <c r="D43" s="1095"/>
      <c r="E43" s="1095"/>
      <c r="F43" s="1095"/>
      <c r="G43" s="1095"/>
      <c r="H43" s="1095"/>
      <c r="I43" s="1095"/>
      <c r="J43" s="1095"/>
      <c r="K43" s="1095"/>
      <c r="L43" s="1095"/>
      <c r="M43" s="1095"/>
      <c r="N43" s="1095"/>
      <c r="O43" s="1095"/>
      <c r="P43" s="1096"/>
      <c r="Q43" s="1102"/>
      <c r="R43" s="1103"/>
      <c r="S43" s="1103"/>
      <c r="T43" s="1103"/>
      <c r="U43" s="1103"/>
      <c r="V43" s="1103"/>
      <c r="W43" s="1103"/>
      <c r="X43" s="1103"/>
      <c r="Y43" s="1103"/>
      <c r="Z43" s="1103"/>
      <c r="AA43" s="1103"/>
      <c r="AB43" s="1103"/>
      <c r="AC43" s="1103"/>
      <c r="AD43" s="1103"/>
      <c r="AE43" s="1104"/>
      <c r="AF43" s="1099"/>
      <c r="AG43" s="1100"/>
      <c r="AH43" s="1100"/>
      <c r="AI43" s="1100"/>
      <c r="AJ43" s="1101"/>
      <c r="AK43" s="787"/>
      <c r="AL43" s="1039"/>
      <c r="AM43" s="1039"/>
      <c r="AN43" s="1039"/>
      <c r="AO43" s="1039"/>
      <c r="AP43" s="1039"/>
      <c r="AQ43" s="1039"/>
      <c r="AR43" s="1039"/>
      <c r="AS43" s="1039"/>
      <c r="AT43" s="1039"/>
      <c r="AU43" s="1039"/>
      <c r="AV43" s="1039"/>
      <c r="AW43" s="1039"/>
      <c r="AX43" s="1039"/>
      <c r="AY43" s="1039"/>
      <c r="AZ43" s="1105"/>
      <c r="BA43" s="1105"/>
      <c r="BB43" s="1105"/>
      <c r="BC43" s="1105"/>
      <c r="BD43" s="1105"/>
      <c r="BE43" s="1040"/>
      <c r="BF43" s="1040"/>
      <c r="BG43" s="1040"/>
      <c r="BH43" s="1040"/>
      <c r="BI43" s="1041"/>
      <c r="BJ43" s="228"/>
      <c r="BK43" s="228"/>
      <c r="BL43" s="228"/>
      <c r="BM43" s="228"/>
      <c r="BN43" s="228"/>
      <c r="BO43" s="237"/>
      <c r="BP43" s="237"/>
      <c r="BQ43" s="234">
        <v>37</v>
      </c>
      <c r="BR43" s="235"/>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26"/>
    </row>
    <row r="44" spans="1:131" ht="26.25" hidden="1" customHeight="1" x14ac:dyDescent="0.15">
      <c r="A44" s="234">
        <v>17</v>
      </c>
      <c r="B44" s="1094"/>
      <c r="C44" s="1095"/>
      <c r="D44" s="1095"/>
      <c r="E44" s="1095"/>
      <c r="F44" s="1095"/>
      <c r="G44" s="1095"/>
      <c r="H44" s="1095"/>
      <c r="I44" s="1095"/>
      <c r="J44" s="1095"/>
      <c r="K44" s="1095"/>
      <c r="L44" s="1095"/>
      <c r="M44" s="1095"/>
      <c r="N44" s="1095"/>
      <c r="O44" s="1095"/>
      <c r="P44" s="1096"/>
      <c r="Q44" s="1102"/>
      <c r="R44" s="1103"/>
      <c r="S44" s="1103"/>
      <c r="T44" s="1103"/>
      <c r="U44" s="1103"/>
      <c r="V44" s="1103"/>
      <c r="W44" s="1103"/>
      <c r="X44" s="1103"/>
      <c r="Y44" s="1103"/>
      <c r="Z44" s="1103"/>
      <c r="AA44" s="1103"/>
      <c r="AB44" s="1103"/>
      <c r="AC44" s="1103"/>
      <c r="AD44" s="1103"/>
      <c r="AE44" s="1104"/>
      <c r="AF44" s="1099"/>
      <c r="AG44" s="1100"/>
      <c r="AH44" s="1100"/>
      <c r="AI44" s="1100"/>
      <c r="AJ44" s="1101"/>
      <c r="AK44" s="787"/>
      <c r="AL44" s="1039"/>
      <c r="AM44" s="1039"/>
      <c r="AN44" s="1039"/>
      <c r="AO44" s="1039"/>
      <c r="AP44" s="1039"/>
      <c r="AQ44" s="1039"/>
      <c r="AR44" s="1039"/>
      <c r="AS44" s="1039"/>
      <c r="AT44" s="1039"/>
      <c r="AU44" s="1039"/>
      <c r="AV44" s="1039"/>
      <c r="AW44" s="1039"/>
      <c r="AX44" s="1039"/>
      <c r="AY44" s="1039"/>
      <c r="AZ44" s="1105"/>
      <c r="BA44" s="1105"/>
      <c r="BB44" s="1105"/>
      <c r="BC44" s="1105"/>
      <c r="BD44" s="1105"/>
      <c r="BE44" s="1040"/>
      <c r="BF44" s="1040"/>
      <c r="BG44" s="1040"/>
      <c r="BH44" s="1040"/>
      <c r="BI44" s="1041"/>
      <c r="BJ44" s="228"/>
      <c r="BK44" s="228"/>
      <c r="BL44" s="228"/>
      <c r="BM44" s="228"/>
      <c r="BN44" s="228"/>
      <c r="BO44" s="237"/>
      <c r="BP44" s="237"/>
      <c r="BQ44" s="234">
        <v>38</v>
      </c>
      <c r="BR44" s="235"/>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26"/>
    </row>
    <row r="45" spans="1:131" ht="26.25" hidden="1" customHeight="1" x14ac:dyDescent="0.15">
      <c r="A45" s="234">
        <v>18</v>
      </c>
      <c r="B45" s="1094"/>
      <c r="C45" s="1095"/>
      <c r="D45" s="1095"/>
      <c r="E45" s="1095"/>
      <c r="F45" s="1095"/>
      <c r="G45" s="1095"/>
      <c r="H45" s="1095"/>
      <c r="I45" s="1095"/>
      <c r="J45" s="1095"/>
      <c r="K45" s="1095"/>
      <c r="L45" s="1095"/>
      <c r="M45" s="1095"/>
      <c r="N45" s="1095"/>
      <c r="O45" s="1095"/>
      <c r="P45" s="1096"/>
      <c r="Q45" s="1102"/>
      <c r="R45" s="1103"/>
      <c r="S45" s="1103"/>
      <c r="T45" s="1103"/>
      <c r="U45" s="1103"/>
      <c r="V45" s="1103"/>
      <c r="W45" s="1103"/>
      <c r="X45" s="1103"/>
      <c r="Y45" s="1103"/>
      <c r="Z45" s="1103"/>
      <c r="AA45" s="1103"/>
      <c r="AB45" s="1103"/>
      <c r="AC45" s="1103"/>
      <c r="AD45" s="1103"/>
      <c r="AE45" s="1104"/>
      <c r="AF45" s="1099"/>
      <c r="AG45" s="1100"/>
      <c r="AH45" s="1100"/>
      <c r="AI45" s="1100"/>
      <c r="AJ45" s="1101"/>
      <c r="AK45" s="787"/>
      <c r="AL45" s="1039"/>
      <c r="AM45" s="1039"/>
      <c r="AN45" s="1039"/>
      <c r="AO45" s="1039"/>
      <c r="AP45" s="1039"/>
      <c r="AQ45" s="1039"/>
      <c r="AR45" s="1039"/>
      <c r="AS45" s="1039"/>
      <c r="AT45" s="1039"/>
      <c r="AU45" s="1039"/>
      <c r="AV45" s="1039"/>
      <c r="AW45" s="1039"/>
      <c r="AX45" s="1039"/>
      <c r="AY45" s="1039"/>
      <c r="AZ45" s="1105"/>
      <c r="BA45" s="1105"/>
      <c r="BB45" s="1105"/>
      <c r="BC45" s="1105"/>
      <c r="BD45" s="1105"/>
      <c r="BE45" s="1040"/>
      <c r="BF45" s="1040"/>
      <c r="BG45" s="1040"/>
      <c r="BH45" s="1040"/>
      <c r="BI45" s="1041"/>
      <c r="BJ45" s="228"/>
      <c r="BK45" s="228"/>
      <c r="BL45" s="228"/>
      <c r="BM45" s="228"/>
      <c r="BN45" s="228"/>
      <c r="BO45" s="237"/>
      <c r="BP45" s="237"/>
      <c r="BQ45" s="234">
        <v>39</v>
      </c>
      <c r="BR45" s="235"/>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26"/>
    </row>
    <row r="46" spans="1:131" ht="26.25" hidden="1" customHeight="1" x14ac:dyDescent="0.15">
      <c r="A46" s="234">
        <v>19</v>
      </c>
      <c r="B46" s="1094"/>
      <c r="C46" s="1095"/>
      <c r="D46" s="1095"/>
      <c r="E46" s="1095"/>
      <c r="F46" s="1095"/>
      <c r="G46" s="1095"/>
      <c r="H46" s="1095"/>
      <c r="I46" s="1095"/>
      <c r="J46" s="1095"/>
      <c r="K46" s="1095"/>
      <c r="L46" s="1095"/>
      <c r="M46" s="1095"/>
      <c r="N46" s="1095"/>
      <c r="O46" s="1095"/>
      <c r="P46" s="1096"/>
      <c r="Q46" s="1102"/>
      <c r="R46" s="1103"/>
      <c r="S46" s="1103"/>
      <c r="T46" s="1103"/>
      <c r="U46" s="1103"/>
      <c r="V46" s="1103"/>
      <c r="W46" s="1103"/>
      <c r="X46" s="1103"/>
      <c r="Y46" s="1103"/>
      <c r="Z46" s="1103"/>
      <c r="AA46" s="1103"/>
      <c r="AB46" s="1103"/>
      <c r="AC46" s="1103"/>
      <c r="AD46" s="1103"/>
      <c r="AE46" s="1104"/>
      <c r="AF46" s="1099"/>
      <c r="AG46" s="1100"/>
      <c r="AH46" s="1100"/>
      <c r="AI46" s="1100"/>
      <c r="AJ46" s="1101"/>
      <c r="AK46" s="787"/>
      <c r="AL46" s="1039"/>
      <c r="AM46" s="1039"/>
      <c r="AN46" s="1039"/>
      <c r="AO46" s="1039"/>
      <c r="AP46" s="1039"/>
      <c r="AQ46" s="1039"/>
      <c r="AR46" s="1039"/>
      <c r="AS46" s="1039"/>
      <c r="AT46" s="1039"/>
      <c r="AU46" s="1039"/>
      <c r="AV46" s="1039"/>
      <c r="AW46" s="1039"/>
      <c r="AX46" s="1039"/>
      <c r="AY46" s="1039"/>
      <c r="AZ46" s="1105"/>
      <c r="BA46" s="1105"/>
      <c r="BB46" s="1105"/>
      <c r="BC46" s="1105"/>
      <c r="BD46" s="1105"/>
      <c r="BE46" s="1040"/>
      <c r="BF46" s="1040"/>
      <c r="BG46" s="1040"/>
      <c r="BH46" s="1040"/>
      <c r="BI46" s="1041"/>
      <c r="BJ46" s="228"/>
      <c r="BK46" s="228"/>
      <c r="BL46" s="228"/>
      <c r="BM46" s="228"/>
      <c r="BN46" s="228"/>
      <c r="BO46" s="237"/>
      <c r="BP46" s="237"/>
      <c r="BQ46" s="234">
        <v>40</v>
      </c>
      <c r="BR46" s="235"/>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26"/>
    </row>
    <row r="47" spans="1:131" ht="26.25" hidden="1" customHeight="1" x14ac:dyDescent="0.15">
      <c r="A47" s="234">
        <v>20</v>
      </c>
      <c r="B47" s="1094"/>
      <c r="C47" s="1095"/>
      <c r="D47" s="1095"/>
      <c r="E47" s="1095"/>
      <c r="F47" s="1095"/>
      <c r="G47" s="1095"/>
      <c r="H47" s="1095"/>
      <c r="I47" s="1095"/>
      <c r="J47" s="1095"/>
      <c r="K47" s="1095"/>
      <c r="L47" s="1095"/>
      <c r="M47" s="1095"/>
      <c r="N47" s="1095"/>
      <c r="O47" s="1095"/>
      <c r="P47" s="1096"/>
      <c r="Q47" s="1102"/>
      <c r="R47" s="1103"/>
      <c r="S47" s="1103"/>
      <c r="T47" s="1103"/>
      <c r="U47" s="1103"/>
      <c r="V47" s="1103"/>
      <c r="W47" s="1103"/>
      <c r="X47" s="1103"/>
      <c r="Y47" s="1103"/>
      <c r="Z47" s="1103"/>
      <c r="AA47" s="1103"/>
      <c r="AB47" s="1103"/>
      <c r="AC47" s="1103"/>
      <c r="AD47" s="1103"/>
      <c r="AE47" s="1104"/>
      <c r="AF47" s="1099"/>
      <c r="AG47" s="1100"/>
      <c r="AH47" s="1100"/>
      <c r="AI47" s="1100"/>
      <c r="AJ47" s="1101"/>
      <c r="AK47" s="787"/>
      <c r="AL47" s="1039"/>
      <c r="AM47" s="1039"/>
      <c r="AN47" s="1039"/>
      <c r="AO47" s="1039"/>
      <c r="AP47" s="1039"/>
      <c r="AQ47" s="1039"/>
      <c r="AR47" s="1039"/>
      <c r="AS47" s="1039"/>
      <c r="AT47" s="1039"/>
      <c r="AU47" s="1039"/>
      <c r="AV47" s="1039"/>
      <c r="AW47" s="1039"/>
      <c r="AX47" s="1039"/>
      <c r="AY47" s="1039"/>
      <c r="AZ47" s="1105"/>
      <c r="BA47" s="1105"/>
      <c r="BB47" s="1105"/>
      <c r="BC47" s="1105"/>
      <c r="BD47" s="1105"/>
      <c r="BE47" s="1040"/>
      <c r="BF47" s="1040"/>
      <c r="BG47" s="1040"/>
      <c r="BH47" s="1040"/>
      <c r="BI47" s="1041"/>
      <c r="BJ47" s="228"/>
      <c r="BK47" s="228"/>
      <c r="BL47" s="228"/>
      <c r="BM47" s="228"/>
      <c r="BN47" s="228"/>
      <c r="BO47" s="237"/>
      <c r="BP47" s="237"/>
      <c r="BQ47" s="234">
        <v>41</v>
      </c>
      <c r="BR47" s="235"/>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26"/>
    </row>
    <row r="48" spans="1:131" ht="26.25" hidden="1" customHeight="1" x14ac:dyDescent="0.15">
      <c r="A48" s="234">
        <v>21</v>
      </c>
      <c r="B48" s="1094"/>
      <c r="C48" s="1095"/>
      <c r="D48" s="1095"/>
      <c r="E48" s="1095"/>
      <c r="F48" s="1095"/>
      <c r="G48" s="1095"/>
      <c r="H48" s="1095"/>
      <c r="I48" s="1095"/>
      <c r="J48" s="1095"/>
      <c r="K48" s="1095"/>
      <c r="L48" s="1095"/>
      <c r="M48" s="1095"/>
      <c r="N48" s="1095"/>
      <c r="O48" s="1095"/>
      <c r="P48" s="1096"/>
      <c r="Q48" s="1102"/>
      <c r="R48" s="1103"/>
      <c r="S48" s="1103"/>
      <c r="T48" s="1103"/>
      <c r="U48" s="1103"/>
      <c r="V48" s="1103"/>
      <c r="W48" s="1103"/>
      <c r="X48" s="1103"/>
      <c r="Y48" s="1103"/>
      <c r="Z48" s="1103"/>
      <c r="AA48" s="1103"/>
      <c r="AB48" s="1103"/>
      <c r="AC48" s="1103"/>
      <c r="AD48" s="1103"/>
      <c r="AE48" s="1104"/>
      <c r="AF48" s="1099"/>
      <c r="AG48" s="1100"/>
      <c r="AH48" s="1100"/>
      <c r="AI48" s="1100"/>
      <c r="AJ48" s="1101"/>
      <c r="AK48" s="787"/>
      <c r="AL48" s="1039"/>
      <c r="AM48" s="1039"/>
      <c r="AN48" s="1039"/>
      <c r="AO48" s="1039"/>
      <c r="AP48" s="1039"/>
      <c r="AQ48" s="1039"/>
      <c r="AR48" s="1039"/>
      <c r="AS48" s="1039"/>
      <c r="AT48" s="1039"/>
      <c r="AU48" s="1039"/>
      <c r="AV48" s="1039"/>
      <c r="AW48" s="1039"/>
      <c r="AX48" s="1039"/>
      <c r="AY48" s="1039"/>
      <c r="AZ48" s="1105"/>
      <c r="BA48" s="1105"/>
      <c r="BB48" s="1105"/>
      <c r="BC48" s="1105"/>
      <c r="BD48" s="1105"/>
      <c r="BE48" s="1040"/>
      <c r="BF48" s="1040"/>
      <c r="BG48" s="1040"/>
      <c r="BH48" s="1040"/>
      <c r="BI48" s="1041"/>
      <c r="BJ48" s="228"/>
      <c r="BK48" s="228"/>
      <c r="BL48" s="228"/>
      <c r="BM48" s="228"/>
      <c r="BN48" s="228"/>
      <c r="BO48" s="237"/>
      <c r="BP48" s="237"/>
      <c r="BQ48" s="234">
        <v>42</v>
      </c>
      <c r="BR48" s="235"/>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26"/>
    </row>
    <row r="49" spans="1:131" ht="26.25" hidden="1" customHeight="1" x14ac:dyDescent="0.15">
      <c r="A49" s="234">
        <v>22</v>
      </c>
      <c r="B49" s="1094"/>
      <c r="C49" s="1095"/>
      <c r="D49" s="1095"/>
      <c r="E49" s="1095"/>
      <c r="F49" s="1095"/>
      <c r="G49" s="1095"/>
      <c r="H49" s="1095"/>
      <c r="I49" s="1095"/>
      <c r="J49" s="1095"/>
      <c r="K49" s="1095"/>
      <c r="L49" s="1095"/>
      <c r="M49" s="1095"/>
      <c r="N49" s="1095"/>
      <c r="O49" s="1095"/>
      <c r="P49" s="1096"/>
      <c r="Q49" s="1102"/>
      <c r="R49" s="1103"/>
      <c r="S49" s="1103"/>
      <c r="T49" s="1103"/>
      <c r="U49" s="1103"/>
      <c r="V49" s="1103"/>
      <c r="W49" s="1103"/>
      <c r="X49" s="1103"/>
      <c r="Y49" s="1103"/>
      <c r="Z49" s="1103"/>
      <c r="AA49" s="1103"/>
      <c r="AB49" s="1103"/>
      <c r="AC49" s="1103"/>
      <c r="AD49" s="1103"/>
      <c r="AE49" s="1104"/>
      <c r="AF49" s="1099"/>
      <c r="AG49" s="1100"/>
      <c r="AH49" s="1100"/>
      <c r="AI49" s="1100"/>
      <c r="AJ49" s="1101"/>
      <c r="AK49" s="787"/>
      <c r="AL49" s="1039"/>
      <c r="AM49" s="1039"/>
      <c r="AN49" s="1039"/>
      <c r="AO49" s="1039"/>
      <c r="AP49" s="1039"/>
      <c r="AQ49" s="1039"/>
      <c r="AR49" s="1039"/>
      <c r="AS49" s="1039"/>
      <c r="AT49" s="1039"/>
      <c r="AU49" s="1039"/>
      <c r="AV49" s="1039"/>
      <c r="AW49" s="1039"/>
      <c r="AX49" s="1039"/>
      <c r="AY49" s="1039"/>
      <c r="AZ49" s="1105"/>
      <c r="BA49" s="1105"/>
      <c r="BB49" s="1105"/>
      <c r="BC49" s="1105"/>
      <c r="BD49" s="1105"/>
      <c r="BE49" s="1040"/>
      <c r="BF49" s="1040"/>
      <c r="BG49" s="1040"/>
      <c r="BH49" s="1040"/>
      <c r="BI49" s="1041"/>
      <c r="BJ49" s="228"/>
      <c r="BK49" s="228"/>
      <c r="BL49" s="228"/>
      <c r="BM49" s="228"/>
      <c r="BN49" s="228"/>
      <c r="BO49" s="237"/>
      <c r="BP49" s="237"/>
      <c r="BQ49" s="234">
        <v>43</v>
      </c>
      <c r="BR49" s="235"/>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26"/>
    </row>
    <row r="50" spans="1:131" ht="26.25" hidden="1" customHeight="1" x14ac:dyDescent="0.15">
      <c r="A50" s="234">
        <v>23</v>
      </c>
      <c r="B50" s="1094"/>
      <c r="C50" s="1095"/>
      <c r="D50" s="1095"/>
      <c r="E50" s="1095"/>
      <c r="F50" s="1095"/>
      <c r="G50" s="1095"/>
      <c r="H50" s="1095"/>
      <c r="I50" s="1095"/>
      <c r="J50" s="1095"/>
      <c r="K50" s="1095"/>
      <c r="L50" s="1095"/>
      <c r="M50" s="1095"/>
      <c r="N50" s="1095"/>
      <c r="O50" s="1095"/>
      <c r="P50" s="1096"/>
      <c r="Q50" s="1097"/>
      <c r="R50" s="1089"/>
      <c r="S50" s="1089"/>
      <c r="T50" s="1089"/>
      <c r="U50" s="1089"/>
      <c r="V50" s="1089"/>
      <c r="W50" s="1089"/>
      <c r="X50" s="1089"/>
      <c r="Y50" s="1089"/>
      <c r="Z50" s="1089"/>
      <c r="AA50" s="1089"/>
      <c r="AB50" s="1089"/>
      <c r="AC50" s="1089"/>
      <c r="AD50" s="1089"/>
      <c r="AE50" s="1098"/>
      <c r="AF50" s="1099"/>
      <c r="AG50" s="1100"/>
      <c r="AH50" s="1100"/>
      <c r="AI50" s="1100"/>
      <c r="AJ50" s="1101"/>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40"/>
      <c r="BF50" s="1040"/>
      <c r="BG50" s="1040"/>
      <c r="BH50" s="1040"/>
      <c r="BI50" s="1041"/>
      <c r="BJ50" s="228"/>
      <c r="BK50" s="228"/>
      <c r="BL50" s="228"/>
      <c r="BM50" s="228"/>
      <c r="BN50" s="228"/>
      <c r="BO50" s="237"/>
      <c r="BP50" s="237"/>
      <c r="BQ50" s="234">
        <v>44</v>
      </c>
      <c r="BR50" s="235"/>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26"/>
    </row>
    <row r="51" spans="1:131" ht="26.25" hidden="1" customHeight="1" x14ac:dyDescent="0.15">
      <c r="A51" s="234">
        <v>24</v>
      </c>
      <c r="B51" s="1094"/>
      <c r="C51" s="1095"/>
      <c r="D51" s="1095"/>
      <c r="E51" s="1095"/>
      <c r="F51" s="1095"/>
      <c r="G51" s="1095"/>
      <c r="H51" s="1095"/>
      <c r="I51" s="1095"/>
      <c r="J51" s="1095"/>
      <c r="K51" s="1095"/>
      <c r="L51" s="1095"/>
      <c r="M51" s="1095"/>
      <c r="N51" s="1095"/>
      <c r="O51" s="1095"/>
      <c r="P51" s="1096"/>
      <c r="Q51" s="1097"/>
      <c r="R51" s="1089"/>
      <c r="S51" s="1089"/>
      <c r="T51" s="1089"/>
      <c r="U51" s="1089"/>
      <c r="V51" s="1089"/>
      <c r="W51" s="1089"/>
      <c r="X51" s="1089"/>
      <c r="Y51" s="1089"/>
      <c r="Z51" s="1089"/>
      <c r="AA51" s="1089"/>
      <c r="AB51" s="1089"/>
      <c r="AC51" s="1089"/>
      <c r="AD51" s="1089"/>
      <c r="AE51" s="1098"/>
      <c r="AF51" s="1099"/>
      <c r="AG51" s="1100"/>
      <c r="AH51" s="1100"/>
      <c r="AI51" s="1100"/>
      <c r="AJ51" s="1101"/>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40"/>
      <c r="BF51" s="1040"/>
      <c r="BG51" s="1040"/>
      <c r="BH51" s="1040"/>
      <c r="BI51" s="1041"/>
      <c r="BJ51" s="228"/>
      <c r="BK51" s="228"/>
      <c r="BL51" s="228"/>
      <c r="BM51" s="228"/>
      <c r="BN51" s="228"/>
      <c r="BO51" s="237"/>
      <c r="BP51" s="237"/>
      <c r="BQ51" s="234">
        <v>45</v>
      </c>
      <c r="BR51" s="235"/>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26"/>
    </row>
    <row r="52" spans="1:131" ht="26.25" hidden="1" customHeight="1" x14ac:dyDescent="0.15">
      <c r="A52" s="234">
        <v>25</v>
      </c>
      <c r="B52" s="1094"/>
      <c r="C52" s="1095"/>
      <c r="D52" s="1095"/>
      <c r="E52" s="1095"/>
      <c r="F52" s="1095"/>
      <c r="G52" s="1095"/>
      <c r="H52" s="1095"/>
      <c r="I52" s="1095"/>
      <c r="J52" s="1095"/>
      <c r="K52" s="1095"/>
      <c r="L52" s="1095"/>
      <c r="M52" s="1095"/>
      <c r="N52" s="1095"/>
      <c r="O52" s="1095"/>
      <c r="P52" s="1096"/>
      <c r="Q52" s="1097"/>
      <c r="R52" s="1089"/>
      <c r="S52" s="1089"/>
      <c r="T52" s="1089"/>
      <c r="U52" s="1089"/>
      <c r="V52" s="1089"/>
      <c r="W52" s="1089"/>
      <c r="X52" s="1089"/>
      <c r="Y52" s="1089"/>
      <c r="Z52" s="1089"/>
      <c r="AA52" s="1089"/>
      <c r="AB52" s="1089"/>
      <c r="AC52" s="1089"/>
      <c r="AD52" s="1089"/>
      <c r="AE52" s="1098"/>
      <c r="AF52" s="1099"/>
      <c r="AG52" s="1100"/>
      <c r="AH52" s="1100"/>
      <c r="AI52" s="1100"/>
      <c r="AJ52" s="1101"/>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40"/>
      <c r="BF52" s="1040"/>
      <c r="BG52" s="1040"/>
      <c r="BH52" s="1040"/>
      <c r="BI52" s="1041"/>
      <c r="BJ52" s="228"/>
      <c r="BK52" s="228"/>
      <c r="BL52" s="228"/>
      <c r="BM52" s="228"/>
      <c r="BN52" s="228"/>
      <c r="BO52" s="237"/>
      <c r="BP52" s="237"/>
      <c r="BQ52" s="234">
        <v>46</v>
      </c>
      <c r="BR52" s="235"/>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26"/>
    </row>
    <row r="53" spans="1:131" ht="26.25" hidden="1" customHeight="1" x14ac:dyDescent="0.15">
      <c r="A53" s="234">
        <v>26</v>
      </c>
      <c r="B53" s="1094"/>
      <c r="C53" s="1095"/>
      <c r="D53" s="1095"/>
      <c r="E53" s="1095"/>
      <c r="F53" s="1095"/>
      <c r="G53" s="1095"/>
      <c r="H53" s="1095"/>
      <c r="I53" s="1095"/>
      <c r="J53" s="1095"/>
      <c r="K53" s="1095"/>
      <c r="L53" s="1095"/>
      <c r="M53" s="1095"/>
      <c r="N53" s="1095"/>
      <c r="O53" s="1095"/>
      <c r="P53" s="1096"/>
      <c r="Q53" s="1097"/>
      <c r="R53" s="1089"/>
      <c r="S53" s="1089"/>
      <c r="T53" s="1089"/>
      <c r="U53" s="1089"/>
      <c r="V53" s="1089"/>
      <c r="W53" s="1089"/>
      <c r="X53" s="1089"/>
      <c r="Y53" s="1089"/>
      <c r="Z53" s="1089"/>
      <c r="AA53" s="1089"/>
      <c r="AB53" s="1089"/>
      <c r="AC53" s="1089"/>
      <c r="AD53" s="1089"/>
      <c r="AE53" s="1098"/>
      <c r="AF53" s="1099"/>
      <c r="AG53" s="1100"/>
      <c r="AH53" s="1100"/>
      <c r="AI53" s="1100"/>
      <c r="AJ53" s="1101"/>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40"/>
      <c r="BF53" s="1040"/>
      <c r="BG53" s="1040"/>
      <c r="BH53" s="1040"/>
      <c r="BI53" s="1041"/>
      <c r="BJ53" s="228"/>
      <c r="BK53" s="228"/>
      <c r="BL53" s="228"/>
      <c r="BM53" s="228"/>
      <c r="BN53" s="228"/>
      <c r="BO53" s="237"/>
      <c r="BP53" s="237"/>
      <c r="BQ53" s="234">
        <v>47</v>
      </c>
      <c r="BR53" s="235"/>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26"/>
    </row>
    <row r="54" spans="1:131" ht="26.25" hidden="1" customHeight="1" x14ac:dyDescent="0.15">
      <c r="A54" s="234">
        <v>27</v>
      </c>
      <c r="B54" s="1094"/>
      <c r="C54" s="1095"/>
      <c r="D54" s="1095"/>
      <c r="E54" s="1095"/>
      <c r="F54" s="1095"/>
      <c r="G54" s="1095"/>
      <c r="H54" s="1095"/>
      <c r="I54" s="1095"/>
      <c r="J54" s="1095"/>
      <c r="K54" s="1095"/>
      <c r="L54" s="1095"/>
      <c r="M54" s="1095"/>
      <c r="N54" s="1095"/>
      <c r="O54" s="1095"/>
      <c r="P54" s="1096"/>
      <c r="Q54" s="1097"/>
      <c r="R54" s="1089"/>
      <c r="S54" s="1089"/>
      <c r="T54" s="1089"/>
      <c r="U54" s="1089"/>
      <c r="V54" s="1089"/>
      <c r="W54" s="1089"/>
      <c r="X54" s="1089"/>
      <c r="Y54" s="1089"/>
      <c r="Z54" s="1089"/>
      <c r="AA54" s="1089"/>
      <c r="AB54" s="1089"/>
      <c r="AC54" s="1089"/>
      <c r="AD54" s="1089"/>
      <c r="AE54" s="1098"/>
      <c r="AF54" s="1099"/>
      <c r="AG54" s="1100"/>
      <c r="AH54" s="1100"/>
      <c r="AI54" s="1100"/>
      <c r="AJ54" s="1101"/>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40"/>
      <c r="BF54" s="1040"/>
      <c r="BG54" s="1040"/>
      <c r="BH54" s="1040"/>
      <c r="BI54" s="1041"/>
      <c r="BJ54" s="228"/>
      <c r="BK54" s="228"/>
      <c r="BL54" s="228"/>
      <c r="BM54" s="228"/>
      <c r="BN54" s="228"/>
      <c r="BO54" s="237"/>
      <c r="BP54" s="237"/>
      <c r="BQ54" s="234">
        <v>48</v>
      </c>
      <c r="BR54" s="235"/>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26"/>
    </row>
    <row r="55" spans="1:131" ht="26.25" hidden="1" customHeight="1" x14ac:dyDescent="0.15">
      <c r="A55" s="234">
        <v>28</v>
      </c>
      <c r="B55" s="1094"/>
      <c r="C55" s="1095"/>
      <c r="D55" s="1095"/>
      <c r="E55" s="1095"/>
      <c r="F55" s="1095"/>
      <c r="G55" s="1095"/>
      <c r="H55" s="1095"/>
      <c r="I55" s="1095"/>
      <c r="J55" s="1095"/>
      <c r="K55" s="1095"/>
      <c r="L55" s="1095"/>
      <c r="M55" s="1095"/>
      <c r="N55" s="1095"/>
      <c r="O55" s="1095"/>
      <c r="P55" s="1096"/>
      <c r="Q55" s="1097"/>
      <c r="R55" s="1089"/>
      <c r="S55" s="1089"/>
      <c r="T55" s="1089"/>
      <c r="U55" s="1089"/>
      <c r="V55" s="1089"/>
      <c r="W55" s="1089"/>
      <c r="X55" s="1089"/>
      <c r="Y55" s="1089"/>
      <c r="Z55" s="1089"/>
      <c r="AA55" s="1089"/>
      <c r="AB55" s="1089"/>
      <c r="AC55" s="1089"/>
      <c r="AD55" s="1089"/>
      <c r="AE55" s="1098"/>
      <c r="AF55" s="1099"/>
      <c r="AG55" s="1100"/>
      <c r="AH55" s="1100"/>
      <c r="AI55" s="1100"/>
      <c r="AJ55" s="1101"/>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40"/>
      <c r="BF55" s="1040"/>
      <c r="BG55" s="1040"/>
      <c r="BH55" s="1040"/>
      <c r="BI55" s="1041"/>
      <c r="BJ55" s="228"/>
      <c r="BK55" s="228"/>
      <c r="BL55" s="228"/>
      <c r="BM55" s="228"/>
      <c r="BN55" s="228"/>
      <c r="BO55" s="237"/>
      <c r="BP55" s="237"/>
      <c r="BQ55" s="234">
        <v>49</v>
      </c>
      <c r="BR55" s="235"/>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26"/>
    </row>
    <row r="56" spans="1:131" ht="26.25" hidden="1" customHeight="1" x14ac:dyDescent="0.15">
      <c r="A56" s="234">
        <v>29</v>
      </c>
      <c r="B56" s="1094"/>
      <c r="C56" s="1095"/>
      <c r="D56" s="1095"/>
      <c r="E56" s="1095"/>
      <c r="F56" s="1095"/>
      <c r="G56" s="1095"/>
      <c r="H56" s="1095"/>
      <c r="I56" s="1095"/>
      <c r="J56" s="1095"/>
      <c r="K56" s="1095"/>
      <c r="L56" s="1095"/>
      <c r="M56" s="1095"/>
      <c r="N56" s="1095"/>
      <c r="O56" s="1095"/>
      <c r="P56" s="1096"/>
      <c r="Q56" s="1097"/>
      <c r="R56" s="1089"/>
      <c r="S56" s="1089"/>
      <c r="T56" s="1089"/>
      <c r="U56" s="1089"/>
      <c r="V56" s="1089"/>
      <c r="W56" s="1089"/>
      <c r="X56" s="1089"/>
      <c r="Y56" s="1089"/>
      <c r="Z56" s="1089"/>
      <c r="AA56" s="1089"/>
      <c r="AB56" s="1089"/>
      <c r="AC56" s="1089"/>
      <c r="AD56" s="1089"/>
      <c r="AE56" s="1098"/>
      <c r="AF56" s="1099"/>
      <c r="AG56" s="1100"/>
      <c r="AH56" s="1100"/>
      <c r="AI56" s="1100"/>
      <c r="AJ56" s="1101"/>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40"/>
      <c r="BF56" s="1040"/>
      <c r="BG56" s="1040"/>
      <c r="BH56" s="1040"/>
      <c r="BI56" s="1041"/>
      <c r="BJ56" s="228"/>
      <c r="BK56" s="228"/>
      <c r="BL56" s="228"/>
      <c r="BM56" s="228"/>
      <c r="BN56" s="228"/>
      <c r="BO56" s="237"/>
      <c r="BP56" s="237"/>
      <c r="BQ56" s="234">
        <v>50</v>
      </c>
      <c r="BR56" s="235"/>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26"/>
    </row>
    <row r="57" spans="1:131" ht="26.25" hidden="1" customHeight="1" x14ac:dyDescent="0.15">
      <c r="A57" s="234">
        <v>30</v>
      </c>
      <c r="B57" s="1094"/>
      <c r="C57" s="1095"/>
      <c r="D57" s="1095"/>
      <c r="E57" s="1095"/>
      <c r="F57" s="1095"/>
      <c r="G57" s="1095"/>
      <c r="H57" s="1095"/>
      <c r="I57" s="1095"/>
      <c r="J57" s="1095"/>
      <c r="K57" s="1095"/>
      <c r="L57" s="1095"/>
      <c r="M57" s="1095"/>
      <c r="N57" s="1095"/>
      <c r="O57" s="1095"/>
      <c r="P57" s="1096"/>
      <c r="Q57" s="1097"/>
      <c r="R57" s="1089"/>
      <c r="S57" s="1089"/>
      <c r="T57" s="1089"/>
      <c r="U57" s="1089"/>
      <c r="V57" s="1089"/>
      <c r="W57" s="1089"/>
      <c r="X57" s="1089"/>
      <c r="Y57" s="1089"/>
      <c r="Z57" s="1089"/>
      <c r="AA57" s="1089"/>
      <c r="AB57" s="1089"/>
      <c r="AC57" s="1089"/>
      <c r="AD57" s="1089"/>
      <c r="AE57" s="1098"/>
      <c r="AF57" s="1099"/>
      <c r="AG57" s="1100"/>
      <c r="AH57" s="1100"/>
      <c r="AI57" s="1100"/>
      <c r="AJ57" s="1101"/>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40"/>
      <c r="BF57" s="1040"/>
      <c r="BG57" s="1040"/>
      <c r="BH57" s="1040"/>
      <c r="BI57" s="1041"/>
      <c r="BJ57" s="228"/>
      <c r="BK57" s="228"/>
      <c r="BL57" s="228"/>
      <c r="BM57" s="228"/>
      <c r="BN57" s="228"/>
      <c r="BO57" s="237"/>
      <c r="BP57" s="237"/>
      <c r="BQ57" s="234">
        <v>51</v>
      </c>
      <c r="BR57" s="235"/>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26"/>
    </row>
    <row r="58" spans="1:131" ht="26.25" hidden="1" customHeight="1" x14ac:dyDescent="0.15">
      <c r="A58" s="234">
        <v>31</v>
      </c>
      <c r="B58" s="1094"/>
      <c r="C58" s="1095"/>
      <c r="D58" s="1095"/>
      <c r="E58" s="1095"/>
      <c r="F58" s="1095"/>
      <c r="G58" s="1095"/>
      <c r="H58" s="1095"/>
      <c r="I58" s="1095"/>
      <c r="J58" s="1095"/>
      <c r="K58" s="1095"/>
      <c r="L58" s="1095"/>
      <c r="M58" s="1095"/>
      <c r="N58" s="1095"/>
      <c r="O58" s="1095"/>
      <c r="P58" s="1096"/>
      <c r="Q58" s="1097"/>
      <c r="R58" s="1089"/>
      <c r="S58" s="1089"/>
      <c r="T58" s="1089"/>
      <c r="U58" s="1089"/>
      <c r="V58" s="1089"/>
      <c r="W58" s="1089"/>
      <c r="X58" s="1089"/>
      <c r="Y58" s="1089"/>
      <c r="Z58" s="1089"/>
      <c r="AA58" s="1089"/>
      <c r="AB58" s="1089"/>
      <c r="AC58" s="1089"/>
      <c r="AD58" s="1089"/>
      <c r="AE58" s="1098"/>
      <c r="AF58" s="1099"/>
      <c r="AG58" s="1100"/>
      <c r="AH58" s="1100"/>
      <c r="AI58" s="1100"/>
      <c r="AJ58" s="1101"/>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40"/>
      <c r="BF58" s="1040"/>
      <c r="BG58" s="1040"/>
      <c r="BH58" s="1040"/>
      <c r="BI58" s="1041"/>
      <c r="BJ58" s="228"/>
      <c r="BK58" s="228"/>
      <c r="BL58" s="228"/>
      <c r="BM58" s="228"/>
      <c r="BN58" s="228"/>
      <c r="BO58" s="237"/>
      <c r="BP58" s="237"/>
      <c r="BQ58" s="234">
        <v>52</v>
      </c>
      <c r="BR58" s="235"/>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26"/>
    </row>
    <row r="59" spans="1:131" ht="26.25" hidden="1" customHeight="1" x14ac:dyDescent="0.15">
      <c r="A59" s="234">
        <v>32</v>
      </c>
      <c r="B59" s="1094"/>
      <c r="C59" s="1095"/>
      <c r="D59" s="1095"/>
      <c r="E59" s="1095"/>
      <c r="F59" s="1095"/>
      <c r="G59" s="1095"/>
      <c r="H59" s="1095"/>
      <c r="I59" s="1095"/>
      <c r="J59" s="1095"/>
      <c r="K59" s="1095"/>
      <c r="L59" s="1095"/>
      <c r="M59" s="1095"/>
      <c r="N59" s="1095"/>
      <c r="O59" s="1095"/>
      <c r="P59" s="1096"/>
      <c r="Q59" s="1097"/>
      <c r="R59" s="1089"/>
      <c r="S59" s="1089"/>
      <c r="T59" s="1089"/>
      <c r="U59" s="1089"/>
      <c r="V59" s="1089"/>
      <c r="W59" s="1089"/>
      <c r="X59" s="1089"/>
      <c r="Y59" s="1089"/>
      <c r="Z59" s="1089"/>
      <c r="AA59" s="1089"/>
      <c r="AB59" s="1089"/>
      <c r="AC59" s="1089"/>
      <c r="AD59" s="1089"/>
      <c r="AE59" s="1098"/>
      <c r="AF59" s="1099"/>
      <c r="AG59" s="1100"/>
      <c r="AH59" s="1100"/>
      <c r="AI59" s="1100"/>
      <c r="AJ59" s="1101"/>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40"/>
      <c r="BF59" s="1040"/>
      <c r="BG59" s="1040"/>
      <c r="BH59" s="1040"/>
      <c r="BI59" s="1041"/>
      <c r="BJ59" s="228"/>
      <c r="BK59" s="228"/>
      <c r="BL59" s="228"/>
      <c r="BM59" s="228"/>
      <c r="BN59" s="228"/>
      <c r="BO59" s="237"/>
      <c r="BP59" s="237"/>
      <c r="BQ59" s="234">
        <v>53</v>
      </c>
      <c r="BR59" s="235"/>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26"/>
    </row>
    <row r="60" spans="1:131" ht="26.25" customHeight="1" x14ac:dyDescent="0.15">
      <c r="A60" s="234">
        <v>33</v>
      </c>
      <c r="B60" s="1094"/>
      <c r="C60" s="1095"/>
      <c r="D60" s="1095"/>
      <c r="E60" s="1095"/>
      <c r="F60" s="1095"/>
      <c r="G60" s="1095"/>
      <c r="H60" s="1095"/>
      <c r="I60" s="1095"/>
      <c r="J60" s="1095"/>
      <c r="K60" s="1095"/>
      <c r="L60" s="1095"/>
      <c r="M60" s="1095"/>
      <c r="N60" s="1095"/>
      <c r="O60" s="1095"/>
      <c r="P60" s="1096"/>
      <c r="Q60" s="1097"/>
      <c r="R60" s="1089"/>
      <c r="S60" s="1089"/>
      <c r="T60" s="1089"/>
      <c r="U60" s="1089"/>
      <c r="V60" s="1089"/>
      <c r="W60" s="1089"/>
      <c r="X60" s="1089"/>
      <c r="Y60" s="1089"/>
      <c r="Z60" s="1089"/>
      <c r="AA60" s="1089"/>
      <c r="AB60" s="1089"/>
      <c r="AC60" s="1089"/>
      <c r="AD60" s="1089"/>
      <c r="AE60" s="1098"/>
      <c r="AF60" s="1099"/>
      <c r="AG60" s="1100"/>
      <c r="AH60" s="1100"/>
      <c r="AI60" s="1100"/>
      <c r="AJ60" s="1101"/>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40"/>
      <c r="BF60" s="1040"/>
      <c r="BG60" s="1040"/>
      <c r="BH60" s="1040"/>
      <c r="BI60" s="1041"/>
      <c r="BJ60" s="228"/>
      <c r="BK60" s="228"/>
      <c r="BL60" s="228"/>
      <c r="BM60" s="228"/>
      <c r="BN60" s="228"/>
      <c r="BO60" s="237"/>
      <c r="BP60" s="237"/>
      <c r="BQ60" s="234">
        <v>54</v>
      </c>
      <c r="BR60" s="235"/>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26"/>
    </row>
    <row r="61" spans="1:131" ht="26.25" customHeight="1" thickBot="1" x14ac:dyDescent="0.2">
      <c r="A61" s="234">
        <v>34</v>
      </c>
      <c r="B61" s="1094"/>
      <c r="C61" s="1095"/>
      <c r="D61" s="1095"/>
      <c r="E61" s="1095"/>
      <c r="F61" s="1095"/>
      <c r="G61" s="1095"/>
      <c r="H61" s="1095"/>
      <c r="I61" s="1095"/>
      <c r="J61" s="1095"/>
      <c r="K61" s="1095"/>
      <c r="L61" s="1095"/>
      <c r="M61" s="1095"/>
      <c r="N61" s="1095"/>
      <c r="O61" s="1095"/>
      <c r="P61" s="1096"/>
      <c r="Q61" s="1097"/>
      <c r="R61" s="1089"/>
      <c r="S61" s="1089"/>
      <c r="T61" s="1089"/>
      <c r="U61" s="1089"/>
      <c r="V61" s="1089"/>
      <c r="W61" s="1089"/>
      <c r="X61" s="1089"/>
      <c r="Y61" s="1089"/>
      <c r="Z61" s="1089"/>
      <c r="AA61" s="1089"/>
      <c r="AB61" s="1089"/>
      <c r="AC61" s="1089"/>
      <c r="AD61" s="1089"/>
      <c r="AE61" s="1098"/>
      <c r="AF61" s="1099"/>
      <c r="AG61" s="1100"/>
      <c r="AH61" s="1100"/>
      <c r="AI61" s="1100"/>
      <c r="AJ61" s="1101"/>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40"/>
      <c r="BF61" s="1040"/>
      <c r="BG61" s="1040"/>
      <c r="BH61" s="1040"/>
      <c r="BI61" s="1041"/>
      <c r="BJ61" s="228"/>
      <c r="BK61" s="228"/>
      <c r="BL61" s="228"/>
      <c r="BM61" s="228"/>
      <c r="BN61" s="228"/>
      <c r="BO61" s="237"/>
      <c r="BP61" s="237"/>
      <c r="BQ61" s="234">
        <v>55</v>
      </c>
      <c r="BR61" s="235"/>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26"/>
    </row>
    <row r="62" spans="1:131" ht="26.25" customHeight="1" x14ac:dyDescent="0.15">
      <c r="A62" s="234">
        <v>35</v>
      </c>
      <c r="B62" s="1094"/>
      <c r="C62" s="1095"/>
      <c r="D62" s="1095"/>
      <c r="E62" s="1095"/>
      <c r="F62" s="1095"/>
      <c r="G62" s="1095"/>
      <c r="H62" s="1095"/>
      <c r="I62" s="1095"/>
      <c r="J62" s="1095"/>
      <c r="K62" s="1095"/>
      <c r="L62" s="1095"/>
      <c r="M62" s="1095"/>
      <c r="N62" s="1095"/>
      <c r="O62" s="1095"/>
      <c r="P62" s="1096"/>
      <c r="Q62" s="1097"/>
      <c r="R62" s="1089"/>
      <c r="S62" s="1089"/>
      <c r="T62" s="1089"/>
      <c r="U62" s="1089"/>
      <c r="V62" s="1089"/>
      <c r="W62" s="1089"/>
      <c r="X62" s="1089"/>
      <c r="Y62" s="1089"/>
      <c r="Z62" s="1089"/>
      <c r="AA62" s="1089"/>
      <c r="AB62" s="1089"/>
      <c r="AC62" s="1089"/>
      <c r="AD62" s="1089"/>
      <c r="AE62" s="1098"/>
      <c r="AF62" s="1099"/>
      <c r="AG62" s="1100"/>
      <c r="AH62" s="1100"/>
      <c r="AI62" s="1100"/>
      <c r="AJ62" s="1101"/>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40"/>
      <c r="BF62" s="1040"/>
      <c r="BG62" s="1040"/>
      <c r="BH62" s="1040"/>
      <c r="BI62" s="1041"/>
      <c r="BJ62" s="1091" t="s">
        <v>410</v>
      </c>
      <c r="BK62" s="1092"/>
      <c r="BL62" s="1092"/>
      <c r="BM62" s="1092"/>
      <c r="BN62" s="1093"/>
      <c r="BO62" s="237"/>
      <c r="BP62" s="237"/>
      <c r="BQ62" s="234">
        <v>56</v>
      </c>
      <c r="BR62" s="235"/>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26"/>
    </row>
    <row r="63" spans="1:131" ht="26.25" customHeight="1" thickBot="1" x14ac:dyDescent="0.2">
      <c r="A63" s="236" t="s">
        <v>389</v>
      </c>
      <c r="B63" s="1005" t="s">
        <v>411</v>
      </c>
      <c r="C63" s="1006"/>
      <c r="D63" s="1006"/>
      <c r="E63" s="1006"/>
      <c r="F63" s="1006"/>
      <c r="G63" s="1006"/>
      <c r="H63" s="1006"/>
      <c r="I63" s="1006"/>
      <c r="J63" s="1006"/>
      <c r="K63" s="1006"/>
      <c r="L63" s="1006"/>
      <c r="M63" s="1006"/>
      <c r="N63" s="1006"/>
      <c r="O63" s="1006"/>
      <c r="P63" s="1016"/>
      <c r="Q63" s="1030"/>
      <c r="R63" s="1031"/>
      <c r="S63" s="1031"/>
      <c r="T63" s="1031"/>
      <c r="U63" s="1031"/>
      <c r="V63" s="1031"/>
      <c r="W63" s="1031"/>
      <c r="X63" s="1031"/>
      <c r="Y63" s="1031"/>
      <c r="Z63" s="1031"/>
      <c r="AA63" s="1031"/>
      <c r="AB63" s="1031"/>
      <c r="AC63" s="1031"/>
      <c r="AD63" s="1031"/>
      <c r="AE63" s="1084"/>
      <c r="AF63" s="1085">
        <v>132</v>
      </c>
      <c r="AG63" s="1027"/>
      <c r="AH63" s="1027"/>
      <c r="AI63" s="1027"/>
      <c r="AJ63" s="1086"/>
      <c r="AK63" s="1087"/>
      <c r="AL63" s="1031"/>
      <c r="AM63" s="1031"/>
      <c r="AN63" s="1031"/>
      <c r="AO63" s="1031"/>
      <c r="AP63" s="1027">
        <v>352</v>
      </c>
      <c r="AQ63" s="1027"/>
      <c r="AR63" s="1027"/>
      <c r="AS63" s="1027"/>
      <c r="AT63" s="1027"/>
      <c r="AU63" s="1027">
        <v>276</v>
      </c>
      <c r="AV63" s="1027"/>
      <c r="AW63" s="1027"/>
      <c r="AX63" s="1027"/>
      <c r="AY63" s="1027"/>
      <c r="AZ63" s="1081"/>
      <c r="BA63" s="1081"/>
      <c r="BB63" s="1081"/>
      <c r="BC63" s="1081"/>
      <c r="BD63" s="1081"/>
      <c r="BE63" s="1028"/>
      <c r="BF63" s="1028"/>
      <c r="BG63" s="1028"/>
      <c r="BH63" s="1028"/>
      <c r="BI63" s="1029"/>
      <c r="BJ63" s="1082" t="s">
        <v>391</v>
      </c>
      <c r="BK63" s="1021"/>
      <c r="BL63" s="1021"/>
      <c r="BM63" s="1021"/>
      <c r="BN63" s="1083"/>
      <c r="BO63" s="237"/>
      <c r="BP63" s="237"/>
      <c r="BQ63" s="234">
        <v>57</v>
      </c>
      <c r="BR63" s="235"/>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26"/>
    </row>
    <row r="65" spans="1:131" ht="26.25" customHeight="1" thickBot="1" x14ac:dyDescent="0.2">
      <c r="A65" s="228" t="s">
        <v>412</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26"/>
    </row>
    <row r="66" spans="1:131" ht="26.25" customHeight="1" x14ac:dyDescent="0.15">
      <c r="A66" s="1059" t="s">
        <v>413</v>
      </c>
      <c r="B66" s="1060"/>
      <c r="C66" s="1060"/>
      <c r="D66" s="1060"/>
      <c r="E66" s="1060"/>
      <c r="F66" s="1060"/>
      <c r="G66" s="1060"/>
      <c r="H66" s="1060"/>
      <c r="I66" s="1060"/>
      <c r="J66" s="1060"/>
      <c r="K66" s="1060"/>
      <c r="L66" s="1060"/>
      <c r="M66" s="1060"/>
      <c r="N66" s="1060"/>
      <c r="O66" s="1060"/>
      <c r="P66" s="1061"/>
      <c r="Q66" s="1065" t="s">
        <v>394</v>
      </c>
      <c r="R66" s="1066"/>
      <c r="S66" s="1066"/>
      <c r="T66" s="1066"/>
      <c r="U66" s="1067"/>
      <c r="V66" s="1065" t="s">
        <v>414</v>
      </c>
      <c r="W66" s="1066"/>
      <c r="X66" s="1066"/>
      <c r="Y66" s="1066"/>
      <c r="Z66" s="1067"/>
      <c r="AA66" s="1065" t="s">
        <v>396</v>
      </c>
      <c r="AB66" s="1066"/>
      <c r="AC66" s="1066"/>
      <c r="AD66" s="1066"/>
      <c r="AE66" s="1067"/>
      <c r="AF66" s="1071" t="s">
        <v>415</v>
      </c>
      <c r="AG66" s="1072"/>
      <c r="AH66" s="1072"/>
      <c r="AI66" s="1072"/>
      <c r="AJ66" s="1073"/>
      <c r="AK66" s="1065" t="s">
        <v>398</v>
      </c>
      <c r="AL66" s="1060"/>
      <c r="AM66" s="1060"/>
      <c r="AN66" s="1060"/>
      <c r="AO66" s="1061"/>
      <c r="AP66" s="1065" t="s">
        <v>416</v>
      </c>
      <c r="AQ66" s="1066"/>
      <c r="AR66" s="1066"/>
      <c r="AS66" s="1066"/>
      <c r="AT66" s="1067"/>
      <c r="AU66" s="1065" t="s">
        <v>417</v>
      </c>
      <c r="AV66" s="1066"/>
      <c r="AW66" s="1066"/>
      <c r="AX66" s="1066"/>
      <c r="AY66" s="1067"/>
      <c r="AZ66" s="1065" t="s">
        <v>377</v>
      </c>
      <c r="BA66" s="1066"/>
      <c r="BB66" s="1066"/>
      <c r="BC66" s="1066"/>
      <c r="BD66" s="1079"/>
      <c r="BE66" s="237"/>
      <c r="BF66" s="237"/>
      <c r="BG66" s="237"/>
      <c r="BH66" s="237"/>
      <c r="BI66" s="237"/>
      <c r="BJ66" s="237"/>
      <c r="BK66" s="237"/>
      <c r="BL66" s="237"/>
      <c r="BM66" s="237"/>
      <c r="BN66" s="237"/>
      <c r="BO66" s="237"/>
      <c r="BP66" s="237"/>
      <c r="BQ66" s="234">
        <v>60</v>
      </c>
      <c r="BR66" s="239"/>
      <c r="BS66" s="1013"/>
      <c r="BT66" s="1014"/>
      <c r="BU66" s="1014"/>
      <c r="BV66" s="1014"/>
      <c r="BW66" s="1014"/>
      <c r="BX66" s="1014"/>
      <c r="BY66" s="1014"/>
      <c r="BZ66" s="1014"/>
      <c r="CA66" s="1014"/>
      <c r="CB66" s="1014"/>
      <c r="CC66" s="1014"/>
      <c r="CD66" s="1014"/>
      <c r="CE66" s="1014"/>
      <c r="CF66" s="1014"/>
      <c r="CG66" s="1023"/>
      <c r="CH66" s="1024"/>
      <c r="CI66" s="1025"/>
      <c r="CJ66" s="1025"/>
      <c r="CK66" s="1025"/>
      <c r="CL66" s="1026"/>
      <c r="CM66" s="1024"/>
      <c r="CN66" s="1025"/>
      <c r="CO66" s="1025"/>
      <c r="CP66" s="1025"/>
      <c r="CQ66" s="1026"/>
      <c r="CR66" s="1024"/>
      <c r="CS66" s="1025"/>
      <c r="CT66" s="1025"/>
      <c r="CU66" s="1025"/>
      <c r="CV66" s="1026"/>
      <c r="CW66" s="1024"/>
      <c r="CX66" s="1025"/>
      <c r="CY66" s="1025"/>
      <c r="CZ66" s="1025"/>
      <c r="DA66" s="1026"/>
      <c r="DB66" s="1024"/>
      <c r="DC66" s="1025"/>
      <c r="DD66" s="1025"/>
      <c r="DE66" s="1025"/>
      <c r="DF66" s="1026"/>
      <c r="DG66" s="1024"/>
      <c r="DH66" s="1025"/>
      <c r="DI66" s="1025"/>
      <c r="DJ66" s="1025"/>
      <c r="DK66" s="1026"/>
      <c r="DL66" s="1024"/>
      <c r="DM66" s="1025"/>
      <c r="DN66" s="1025"/>
      <c r="DO66" s="1025"/>
      <c r="DP66" s="1026"/>
      <c r="DQ66" s="1024"/>
      <c r="DR66" s="1025"/>
      <c r="DS66" s="1025"/>
      <c r="DT66" s="1025"/>
      <c r="DU66" s="1026"/>
      <c r="DV66" s="1013"/>
      <c r="DW66" s="1014"/>
      <c r="DX66" s="1014"/>
      <c r="DY66" s="1014"/>
      <c r="DZ66" s="1015"/>
      <c r="EA66" s="226"/>
    </row>
    <row r="67" spans="1:131" ht="26.25" customHeight="1" thickBot="1" x14ac:dyDescent="0.2">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37"/>
      <c r="BF67" s="237"/>
      <c r="BG67" s="237"/>
      <c r="BH67" s="237"/>
      <c r="BI67" s="237"/>
      <c r="BJ67" s="237"/>
      <c r="BK67" s="237"/>
      <c r="BL67" s="237"/>
      <c r="BM67" s="237"/>
      <c r="BN67" s="237"/>
      <c r="BO67" s="237"/>
      <c r="BP67" s="237"/>
      <c r="BQ67" s="234">
        <v>61</v>
      </c>
      <c r="BR67" s="239"/>
      <c r="BS67" s="1013"/>
      <c r="BT67" s="1014"/>
      <c r="BU67" s="1014"/>
      <c r="BV67" s="1014"/>
      <c r="BW67" s="1014"/>
      <c r="BX67" s="1014"/>
      <c r="BY67" s="1014"/>
      <c r="BZ67" s="1014"/>
      <c r="CA67" s="1014"/>
      <c r="CB67" s="1014"/>
      <c r="CC67" s="1014"/>
      <c r="CD67" s="1014"/>
      <c r="CE67" s="1014"/>
      <c r="CF67" s="1014"/>
      <c r="CG67" s="1023"/>
      <c r="CH67" s="1024"/>
      <c r="CI67" s="1025"/>
      <c r="CJ67" s="1025"/>
      <c r="CK67" s="1025"/>
      <c r="CL67" s="1026"/>
      <c r="CM67" s="1024"/>
      <c r="CN67" s="1025"/>
      <c r="CO67" s="1025"/>
      <c r="CP67" s="1025"/>
      <c r="CQ67" s="1026"/>
      <c r="CR67" s="1024"/>
      <c r="CS67" s="1025"/>
      <c r="CT67" s="1025"/>
      <c r="CU67" s="1025"/>
      <c r="CV67" s="1026"/>
      <c r="CW67" s="1024"/>
      <c r="CX67" s="1025"/>
      <c r="CY67" s="1025"/>
      <c r="CZ67" s="1025"/>
      <c r="DA67" s="1026"/>
      <c r="DB67" s="1024"/>
      <c r="DC67" s="1025"/>
      <c r="DD67" s="1025"/>
      <c r="DE67" s="1025"/>
      <c r="DF67" s="1026"/>
      <c r="DG67" s="1024"/>
      <c r="DH67" s="1025"/>
      <c r="DI67" s="1025"/>
      <c r="DJ67" s="1025"/>
      <c r="DK67" s="1026"/>
      <c r="DL67" s="1024"/>
      <c r="DM67" s="1025"/>
      <c r="DN67" s="1025"/>
      <c r="DO67" s="1025"/>
      <c r="DP67" s="1026"/>
      <c r="DQ67" s="1024"/>
      <c r="DR67" s="1025"/>
      <c r="DS67" s="1025"/>
      <c r="DT67" s="1025"/>
      <c r="DU67" s="1026"/>
      <c r="DV67" s="1013"/>
      <c r="DW67" s="1014"/>
      <c r="DX67" s="1014"/>
      <c r="DY67" s="1014"/>
      <c r="DZ67" s="1015"/>
      <c r="EA67" s="226"/>
    </row>
    <row r="68" spans="1:131" ht="26.25" customHeight="1" thickTop="1" x14ac:dyDescent="0.15">
      <c r="A68" s="232">
        <v>1</v>
      </c>
      <c r="B68" s="1048" t="s">
        <v>586</v>
      </c>
      <c r="C68" s="1049"/>
      <c r="D68" s="1049"/>
      <c r="E68" s="1049"/>
      <c r="F68" s="1049"/>
      <c r="G68" s="1049"/>
      <c r="H68" s="1049"/>
      <c r="I68" s="1049"/>
      <c r="J68" s="1049"/>
      <c r="K68" s="1049"/>
      <c r="L68" s="1049"/>
      <c r="M68" s="1049"/>
      <c r="N68" s="1049"/>
      <c r="O68" s="1049"/>
      <c r="P68" s="1050"/>
      <c r="Q68" s="1051">
        <v>520</v>
      </c>
      <c r="R68" s="1052"/>
      <c r="S68" s="1052"/>
      <c r="T68" s="1052"/>
      <c r="U68" s="1052"/>
      <c r="V68" s="1052">
        <v>515</v>
      </c>
      <c r="W68" s="1052"/>
      <c r="X68" s="1052"/>
      <c r="Y68" s="1052"/>
      <c r="Z68" s="1052"/>
      <c r="AA68" s="1052">
        <v>5</v>
      </c>
      <c r="AB68" s="1052"/>
      <c r="AC68" s="1052"/>
      <c r="AD68" s="1052"/>
      <c r="AE68" s="1052"/>
      <c r="AF68" s="1052">
        <v>5</v>
      </c>
      <c r="AG68" s="1052"/>
      <c r="AH68" s="1052"/>
      <c r="AI68" s="1052"/>
      <c r="AJ68" s="1052"/>
      <c r="AK68" s="1052">
        <v>50</v>
      </c>
      <c r="AL68" s="1052"/>
      <c r="AM68" s="1052"/>
      <c r="AN68" s="1052"/>
      <c r="AO68" s="1052"/>
      <c r="AP68" s="1039">
        <v>558</v>
      </c>
      <c r="AQ68" s="1039"/>
      <c r="AR68" s="1039"/>
      <c r="AS68" s="1039"/>
      <c r="AT68" s="1039"/>
      <c r="AU68" s="1039">
        <v>61</v>
      </c>
      <c r="AV68" s="1039"/>
      <c r="AW68" s="1039"/>
      <c r="AX68" s="1039"/>
      <c r="AY68" s="1039"/>
      <c r="AZ68" s="1046"/>
      <c r="BA68" s="1046"/>
      <c r="BB68" s="1046"/>
      <c r="BC68" s="1046"/>
      <c r="BD68" s="1047"/>
      <c r="BE68" s="237"/>
      <c r="BF68" s="237"/>
      <c r="BG68" s="237"/>
      <c r="BH68" s="237"/>
      <c r="BI68" s="237"/>
      <c r="BJ68" s="237"/>
      <c r="BK68" s="237"/>
      <c r="BL68" s="237"/>
      <c r="BM68" s="237"/>
      <c r="BN68" s="237"/>
      <c r="BO68" s="237"/>
      <c r="BP68" s="237"/>
      <c r="BQ68" s="234">
        <v>62</v>
      </c>
      <c r="BR68" s="239"/>
      <c r="BS68" s="1013"/>
      <c r="BT68" s="1014"/>
      <c r="BU68" s="1014"/>
      <c r="BV68" s="1014"/>
      <c r="BW68" s="1014"/>
      <c r="BX68" s="1014"/>
      <c r="BY68" s="1014"/>
      <c r="BZ68" s="1014"/>
      <c r="CA68" s="1014"/>
      <c r="CB68" s="1014"/>
      <c r="CC68" s="1014"/>
      <c r="CD68" s="1014"/>
      <c r="CE68" s="1014"/>
      <c r="CF68" s="1014"/>
      <c r="CG68" s="1023"/>
      <c r="CH68" s="1024"/>
      <c r="CI68" s="1025"/>
      <c r="CJ68" s="1025"/>
      <c r="CK68" s="1025"/>
      <c r="CL68" s="1026"/>
      <c r="CM68" s="1024"/>
      <c r="CN68" s="1025"/>
      <c r="CO68" s="1025"/>
      <c r="CP68" s="1025"/>
      <c r="CQ68" s="1026"/>
      <c r="CR68" s="1024"/>
      <c r="CS68" s="1025"/>
      <c r="CT68" s="1025"/>
      <c r="CU68" s="1025"/>
      <c r="CV68" s="1026"/>
      <c r="CW68" s="1024"/>
      <c r="CX68" s="1025"/>
      <c r="CY68" s="1025"/>
      <c r="CZ68" s="1025"/>
      <c r="DA68" s="1026"/>
      <c r="DB68" s="1024"/>
      <c r="DC68" s="1025"/>
      <c r="DD68" s="1025"/>
      <c r="DE68" s="1025"/>
      <c r="DF68" s="1026"/>
      <c r="DG68" s="1024"/>
      <c r="DH68" s="1025"/>
      <c r="DI68" s="1025"/>
      <c r="DJ68" s="1025"/>
      <c r="DK68" s="1026"/>
      <c r="DL68" s="1024"/>
      <c r="DM68" s="1025"/>
      <c r="DN68" s="1025"/>
      <c r="DO68" s="1025"/>
      <c r="DP68" s="1026"/>
      <c r="DQ68" s="1024"/>
      <c r="DR68" s="1025"/>
      <c r="DS68" s="1025"/>
      <c r="DT68" s="1025"/>
      <c r="DU68" s="1026"/>
      <c r="DV68" s="1013"/>
      <c r="DW68" s="1014"/>
      <c r="DX68" s="1014"/>
      <c r="DY68" s="1014"/>
      <c r="DZ68" s="1015"/>
      <c r="EA68" s="226"/>
    </row>
    <row r="69" spans="1:131" ht="26.25" customHeight="1" x14ac:dyDescent="0.15">
      <c r="A69" s="234">
        <v>2</v>
      </c>
      <c r="B69" s="1042" t="s">
        <v>593</v>
      </c>
      <c r="C69" s="1043"/>
      <c r="D69" s="1043"/>
      <c r="E69" s="1043"/>
      <c r="F69" s="1043"/>
      <c r="G69" s="1043"/>
      <c r="H69" s="1043"/>
      <c r="I69" s="1043"/>
      <c r="J69" s="1043"/>
      <c r="K69" s="1043"/>
      <c r="L69" s="1043"/>
      <c r="M69" s="1043"/>
      <c r="N69" s="1043"/>
      <c r="O69" s="1043"/>
      <c r="P69" s="1044"/>
      <c r="Q69" s="1045">
        <v>5106</v>
      </c>
      <c r="R69" s="1039"/>
      <c r="S69" s="1039"/>
      <c r="T69" s="1039"/>
      <c r="U69" s="1039"/>
      <c r="V69" s="1039">
        <v>4707</v>
      </c>
      <c r="W69" s="1039"/>
      <c r="X69" s="1039"/>
      <c r="Y69" s="1039"/>
      <c r="Z69" s="1039"/>
      <c r="AA69" s="1039">
        <v>400</v>
      </c>
      <c r="AB69" s="1039"/>
      <c r="AC69" s="1039"/>
      <c r="AD69" s="1039"/>
      <c r="AE69" s="1039"/>
      <c r="AF69" s="1039">
        <v>400</v>
      </c>
      <c r="AG69" s="1039"/>
      <c r="AH69" s="1039"/>
      <c r="AI69" s="1039"/>
      <c r="AJ69" s="1039"/>
      <c r="AK69" s="1039">
        <v>250</v>
      </c>
      <c r="AL69" s="1039"/>
      <c r="AM69" s="1039"/>
      <c r="AN69" s="1039"/>
      <c r="AO69" s="1039"/>
      <c r="AP69" s="1039" t="s">
        <v>585</v>
      </c>
      <c r="AQ69" s="1039"/>
      <c r="AR69" s="1039"/>
      <c r="AS69" s="1039"/>
      <c r="AT69" s="1039"/>
      <c r="AU69" s="1039" t="s">
        <v>585</v>
      </c>
      <c r="AV69" s="1039"/>
      <c r="AW69" s="1039"/>
      <c r="AX69" s="1039"/>
      <c r="AY69" s="1039"/>
      <c r="AZ69" s="1040"/>
      <c r="BA69" s="1040"/>
      <c r="BB69" s="1040"/>
      <c r="BC69" s="1040"/>
      <c r="BD69" s="1041"/>
      <c r="BE69" s="237"/>
      <c r="BF69" s="237"/>
      <c r="BG69" s="237"/>
      <c r="BH69" s="237"/>
      <c r="BI69" s="237"/>
      <c r="BJ69" s="237"/>
      <c r="BK69" s="237"/>
      <c r="BL69" s="237"/>
      <c r="BM69" s="237"/>
      <c r="BN69" s="237"/>
      <c r="BO69" s="237"/>
      <c r="BP69" s="237"/>
      <c r="BQ69" s="234">
        <v>63</v>
      </c>
      <c r="BR69" s="239"/>
      <c r="BS69" s="1013"/>
      <c r="BT69" s="1014"/>
      <c r="BU69" s="1014"/>
      <c r="BV69" s="1014"/>
      <c r="BW69" s="1014"/>
      <c r="BX69" s="1014"/>
      <c r="BY69" s="1014"/>
      <c r="BZ69" s="1014"/>
      <c r="CA69" s="1014"/>
      <c r="CB69" s="1014"/>
      <c r="CC69" s="1014"/>
      <c r="CD69" s="1014"/>
      <c r="CE69" s="1014"/>
      <c r="CF69" s="1014"/>
      <c r="CG69" s="1023"/>
      <c r="CH69" s="1024"/>
      <c r="CI69" s="1025"/>
      <c r="CJ69" s="1025"/>
      <c r="CK69" s="1025"/>
      <c r="CL69" s="1026"/>
      <c r="CM69" s="1024"/>
      <c r="CN69" s="1025"/>
      <c r="CO69" s="1025"/>
      <c r="CP69" s="1025"/>
      <c r="CQ69" s="1026"/>
      <c r="CR69" s="1024"/>
      <c r="CS69" s="1025"/>
      <c r="CT69" s="1025"/>
      <c r="CU69" s="1025"/>
      <c r="CV69" s="1026"/>
      <c r="CW69" s="1024"/>
      <c r="CX69" s="1025"/>
      <c r="CY69" s="1025"/>
      <c r="CZ69" s="1025"/>
      <c r="DA69" s="1026"/>
      <c r="DB69" s="1024"/>
      <c r="DC69" s="1025"/>
      <c r="DD69" s="1025"/>
      <c r="DE69" s="1025"/>
      <c r="DF69" s="1026"/>
      <c r="DG69" s="1024"/>
      <c r="DH69" s="1025"/>
      <c r="DI69" s="1025"/>
      <c r="DJ69" s="1025"/>
      <c r="DK69" s="1026"/>
      <c r="DL69" s="1024"/>
      <c r="DM69" s="1025"/>
      <c r="DN69" s="1025"/>
      <c r="DO69" s="1025"/>
      <c r="DP69" s="1026"/>
      <c r="DQ69" s="1024"/>
      <c r="DR69" s="1025"/>
      <c r="DS69" s="1025"/>
      <c r="DT69" s="1025"/>
      <c r="DU69" s="1026"/>
      <c r="DV69" s="1013"/>
      <c r="DW69" s="1014"/>
      <c r="DX69" s="1014"/>
      <c r="DY69" s="1014"/>
      <c r="DZ69" s="1015"/>
      <c r="EA69" s="226"/>
    </row>
    <row r="70" spans="1:131" ht="26.25" customHeight="1" x14ac:dyDescent="0.15">
      <c r="A70" s="234">
        <v>3</v>
      </c>
      <c r="B70" s="1042" t="s">
        <v>594</v>
      </c>
      <c r="C70" s="1043"/>
      <c r="D70" s="1043"/>
      <c r="E70" s="1043"/>
      <c r="F70" s="1043"/>
      <c r="G70" s="1043"/>
      <c r="H70" s="1043"/>
      <c r="I70" s="1043"/>
      <c r="J70" s="1043"/>
      <c r="K70" s="1043"/>
      <c r="L70" s="1043"/>
      <c r="M70" s="1043"/>
      <c r="N70" s="1043"/>
      <c r="O70" s="1043"/>
      <c r="P70" s="1044"/>
      <c r="Q70" s="1045">
        <v>4</v>
      </c>
      <c r="R70" s="1039"/>
      <c r="S70" s="1039"/>
      <c r="T70" s="1039"/>
      <c r="U70" s="1039"/>
      <c r="V70" s="1039">
        <v>3</v>
      </c>
      <c r="W70" s="1039"/>
      <c r="X70" s="1039"/>
      <c r="Y70" s="1039"/>
      <c r="Z70" s="1039"/>
      <c r="AA70" s="1039">
        <v>1</v>
      </c>
      <c r="AB70" s="1039"/>
      <c r="AC70" s="1039"/>
      <c r="AD70" s="1039"/>
      <c r="AE70" s="1039"/>
      <c r="AF70" s="1039">
        <v>1</v>
      </c>
      <c r="AG70" s="1039"/>
      <c r="AH70" s="1039"/>
      <c r="AI70" s="1039"/>
      <c r="AJ70" s="1039"/>
      <c r="AK70" s="1039" t="s">
        <v>588</v>
      </c>
      <c r="AL70" s="1039"/>
      <c r="AM70" s="1039"/>
      <c r="AN70" s="1039"/>
      <c r="AO70" s="1039"/>
      <c r="AP70" s="1039" t="s">
        <v>585</v>
      </c>
      <c r="AQ70" s="1039"/>
      <c r="AR70" s="1039"/>
      <c r="AS70" s="1039"/>
      <c r="AT70" s="1039"/>
      <c r="AU70" s="1039" t="s">
        <v>585</v>
      </c>
      <c r="AV70" s="1039"/>
      <c r="AW70" s="1039"/>
      <c r="AX70" s="1039"/>
      <c r="AY70" s="1039"/>
      <c r="AZ70" s="1040"/>
      <c r="BA70" s="1040"/>
      <c r="BB70" s="1040"/>
      <c r="BC70" s="1040"/>
      <c r="BD70" s="1041"/>
      <c r="BE70" s="237"/>
      <c r="BF70" s="237"/>
      <c r="BG70" s="237"/>
      <c r="BH70" s="237"/>
      <c r="BI70" s="237"/>
      <c r="BJ70" s="237"/>
      <c r="BK70" s="237"/>
      <c r="BL70" s="237"/>
      <c r="BM70" s="237"/>
      <c r="BN70" s="237"/>
      <c r="BO70" s="237"/>
      <c r="BP70" s="237"/>
      <c r="BQ70" s="234">
        <v>64</v>
      </c>
      <c r="BR70" s="239"/>
      <c r="BS70" s="1013"/>
      <c r="BT70" s="1014"/>
      <c r="BU70" s="1014"/>
      <c r="BV70" s="1014"/>
      <c r="BW70" s="1014"/>
      <c r="BX70" s="1014"/>
      <c r="BY70" s="1014"/>
      <c r="BZ70" s="1014"/>
      <c r="CA70" s="1014"/>
      <c r="CB70" s="1014"/>
      <c r="CC70" s="1014"/>
      <c r="CD70" s="1014"/>
      <c r="CE70" s="1014"/>
      <c r="CF70" s="1014"/>
      <c r="CG70" s="1023"/>
      <c r="CH70" s="1024"/>
      <c r="CI70" s="1025"/>
      <c r="CJ70" s="1025"/>
      <c r="CK70" s="1025"/>
      <c r="CL70" s="1026"/>
      <c r="CM70" s="1024"/>
      <c r="CN70" s="1025"/>
      <c r="CO70" s="1025"/>
      <c r="CP70" s="1025"/>
      <c r="CQ70" s="1026"/>
      <c r="CR70" s="1024"/>
      <c r="CS70" s="1025"/>
      <c r="CT70" s="1025"/>
      <c r="CU70" s="1025"/>
      <c r="CV70" s="1026"/>
      <c r="CW70" s="1024"/>
      <c r="CX70" s="1025"/>
      <c r="CY70" s="1025"/>
      <c r="CZ70" s="1025"/>
      <c r="DA70" s="1026"/>
      <c r="DB70" s="1024"/>
      <c r="DC70" s="1025"/>
      <c r="DD70" s="1025"/>
      <c r="DE70" s="1025"/>
      <c r="DF70" s="1026"/>
      <c r="DG70" s="1024"/>
      <c r="DH70" s="1025"/>
      <c r="DI70" s="1025"/>
      <c r="DJ70" s="1025"/>
      <c r="DK70" s="1026"/>
      <c r="DL70" s="1024"/>
      <c r="DM70" s="1025"/>
      <c r="DN70" s="1025"/>
      <c r="DO70" s="1025"/>
      <c r="DP70" s="1026"/>
      <c r="DQ70" s="1024"/>
      <c r="DR70" s="1025"/>
      <c r="DS70" s="1025"/>
      <c r="DT70" s="1025"/>
      <c r="DU70" s="1026"/>
      <c r="DV70" s="1013"/>
      <c r="DW70" s="1014"/>
      <c r="DX70" s="1014"/>
      <c r="DY70" s="1014"/>
      <c r="DZ70" s="1015"/>
      <c r="EA70" s="226"/>
    </row>
    <row r="71" spans="1:131" ht="26.25" customHeight="1" x14ac:dyDescent="0.15">
      <c r="A71" s="234">
        <v>4</v>
      </c>
      <c r="B71" s="1042" t="s">
        <v>591</v>
      </c>
      <c r="C71" s="1043"/>
      <c r="D71" s="1043"/>
      <c r="E71" s="1043"/>
      <c r="F71" s="1043"/>
      <c r="G71" s="1043"/>
      <c r="H71" s="1043"/>
      <c r="I71" s="1043"/>
      <c r="J71" s="1043"/>
      <c r="K71" s="1043"/>
      <c r="L71" s="1043"/>
      <c r="M71" s="1043"/>
      <c r="N71" s="1043"/>
      <c r="O71" s="1043"/>
      <c r="P71" s="1044"/>
      <c r="Q71" s="1045">
        <v>978</v>
      </c>
      <c r="R71" s="1039"/>
      <c r="S71" s="1039"/>
      <c r="T71" s="1039"/>
      <c r="U71" s="1039"/>
      <c r="V71" s="1039">
        <v>949</v>
      </c>
      <c r="W71" s="1039"/>
      <c r="X71" s="1039"/>
      <c r="Y71" s="1039"/>
      <c r="Z71" s="1039"/>
      <c r="AA71" s="1039">
        <v>29</v>
      </c>
      <c r="AB71" s="1039"/>
      <c r="AC71" s="1039"/>
      <c r="AD71" s="1039"/>
      <c r="AE71" s="1039"/>
      <c r="AF71" s="1039">
        <v>29</v>
      </c>
      <c r="AG71" s="1039"/>
      <c r="AH71" s="1039"/>
      <c r="AI71" s="1039"/>
      <c r="AJ71" s="1039"/>
      <c r="AK71" s="1039">
        <v>66</v>
      </c>
      <c r="AL71" s="1039"/>
      <c r="AM71" s="1039"/>
      <c r="AN71" s="1039"/>
      <c r="AO71" s="1039"/>
      <c r="AP71" s="1039" t="s">
        <v>585</v>
      </c>
      <c r="AQ71" s="1039"/>
      <c r="AR71" s="1039"/>
      <c r="AS71" s="1039"/>
      <c r="AT71" s="1039"/>
      <c r="AU71" s="1039" t="s">
        <v>585</v>
      </c>
      <c r="AV71" s="1039"/>
      <c r="AW71" s="1039"/>
      <c r="AX71" s="1039"/>
      <c r="AY71" s="1039"/>
      <c r="AZ71" s="1040"/>
      <c r="BA71" s="1040"/>
      <c r="BB71" s="1040"/>
      <c r="BC71" s="1040"/>
      <c r="BD71" s="1041"/>
      <c r="BE71" s="237"/>
      <c r="BF71" s="237"/>
      <c r="BG71" s="237"/>
      <c r="BH71" s="237"/>
      <c r="BI71" s="237"/>
      <c r="BJ71" s="237"/>
      <c r="BK71" s="237"/>
      <c r="BL71" s="237"/>
      <c r="BM71" s="237"/>
      <c r="BN71" s="237"/>
      <c r="BO71" s="237"/>
      <c r="BP71" s="237"/>
      <c r="BQ71" s="234">
        <v>65</v>
      </c>
      <c r="BR71" s="239"/>
      <c r="BS71" s="1013"/>
      <c r="BT71" s="1014"/>
      <c r="BU71" s="1014"/>
      <c r="BV71" s="1014"/>
      <c r="BW71" s="1014"/>
      <c r="BX71" s="1014"/>
      <c r="BY71" s="1014"/>
      <c r="BZ71" s="1014"/>
      <c r="CA71" s="1014"/>
      <c r="CB71" s="1014"/>
      <c r="CC71" s="1014"/>
      <c r="CD71" s="1014"/>
      <c r="CE71" s="1014"/>
      <c r="CF71" s="1014"/>
      <c r="CG71" s="1023"/>
      <c r="CH71" s="1024"/>
      <c r="CI71" s="1025"/>
      <c r="CJ71" s="1025"/>
      <c r="CK71" s="1025"/>
      <c r="CL71" s="1026"/>
      <c r="CM71" s="1024"/>
      <c r="CN71" s="1025"/>
      <c r="CO71" s="1025"/>
      <c r="CP71" s="1025"/>
      <c r="CQ71" s="1026"/>
      <c r="CR71" s="1024"/>
      <c r="CS71" s="1025"/>
      <c r="CT71" s="1025"/>
      <c r="CU71" s="1025"/>
      <c r="CV71" s="1026"/>
      <c r="CW71" s="1024"/>
      <c r="CX71" s="1025"/>
      <c r="CY71" s="1025"/>
      <c r="CZ71" s="1025"/>
      <c r="DA71" s="1026"/>
      <c r="DB71" s="1024"/>
      <c r="DC71" s="1025"/>
      <c r="DD71" s="1025"/>
      <c r="DE71" s="1025"/>
      <c r="DF71" s="1026"/>
      <c r="DG71" s="1024"/>
      <c r="DH71" s="1025"/>
      <c r="DI71" s="1025"/>
      <c r="DJ71" s="1025"/>
      <c r="DK71" s="1026"/>
      <c r="DL71" s="1024"/>
      <c r="DM71" s="1025"/>
      <c r="DN71" s="1025"/>
      <c r="DO71" s="1025"/>
      <c r="DP71" s="1026"/>
      <c r="DQ71" s="1024"/>
      <c r="DR71" s="1025"/>
      <c r="DS71" s="1025"/>
      <c r="DT71" s="1025"/>
      <c r="DU71" s="1026"/>
      <c r="DV71" s="1013"/>
      <c r="DW71" s="1014"/>
      <c r="DX71" s="1014"/>
      <c r="DY71" s="1014"/>
      <c r="DZ71" s="1015"/>
      <c r="EA71" s="226"/>
    </row>
    <row r="72" spans="1:131" ht="26.25" customHeight="1" x14ac:dyDescent="0.15">
      <c r="A72" s="234">
        <v>5</v>
      </c>
      <c r="B72" s="1042" t="s">
        <v>592</v>
      </c>
      <c r="C72" s="1043"/>
      <c r="D72" s="1043"/>
      <c r="E72" s="1043"/>
      <c r="F72" s="1043"/>
      <c r="G72" s="1043"/>
      <c r="H72" s="1043"/>
      <c r="I72" s="1043"/>
      <c r="J72" s="1043"/>
      <c r="K72" s="1043"/>
      <c r="L72" s="1043"/>
      <c r="M72" s="1043"/>
      <c r="N72" s="1043"/>
      <c r="O72" s="1043"/>
      <c r="P72" s="1044"/>
      <c r="Q72" s="1045">
        <v>296</v>
      </c>
      <c r="R72" s="1039"/>
      <c r="S72" s="1039"/>
      <c r="T72" s="1039"/>
      <c r="U72" s="1039"/>
      <c r="V72" s="1039">
        <v>182</v>
      </c>
      <c r="W72" s="1039"/>
      <c r="X72" s="1039"/>
      <c r="Y72" s="1039"/>
      <c r="Z72" s="1039"/>
      <c r="AA72" s="1039">
        <v>115</v>
      </c>
      <c r="AB72" s="1039"/>
      <c r="AC72" s="1039"/>
      <c r="AD72" s="1039"/>
      <c r="AE72" s="1039"/>
      <c r="AF72" s="1039">
        <v>115</v>
      </c>
      <c r="AG72" s="1039"/>
      <c r="AH72" s="1039"/>
      <c r="AI72" s="1039"/>
      <c r="AJ72" s="1039"/>
      <c r="AK72" s="1039">
        <v>15</v>
      </c>
      <c r="AL72" s="1039"/>
      <c r="AM72" s="1039"/>
      <c r="AN72" s="1039"/>
      <c r="AO72" s="1039"/>
      <c r="AP72" s="1039" t="s">
        <v>585</v>
      </c>
      <c r="AQ72" s="1039"/>
      <c r="AR72" s="1039"/>
      <c r="AS72" s="1039"/>
      <c r="AT72" s="1039"/>
      <c r="AU72" s="1039" t="s">
        <v>585</v>
      </c>
      <c r="AV72" s="1039"/>
      <c r="AW72" s="1039"/>
      <c r="AX72" s="1039"/>
      <c r="AY72" s="1039"/>
      <c r="AZ72" s="1040"/>
      <c r="BA72" s="1040"/>
      <c r="BB72" s="1040"/>
      <c r="BC72" s="1040"/>
      <c r="BD72" s="1041"/>
      <c r="BE72" s="237"/>
      <c r="BF72" s="237"/>
      <c r="BG72" s="237"/>
      <c r="BH72" s="237"/>
      <c r="BI72" s="237"/>
      <c r="BJ72" s="237"/>
      <c r="BK72" s="237"/>
      <c r="BL72" s="237"/>
      <c r="BM72" s="237"/>
      <c r="BN72" s="237"/>
      <c r="BO72" s="237"/>
      <c r="BP72" s="237"/>
      <c r="BQ72" s="234">
        <v>66</v>
      </c>
      <c r="BR72" s="239"/>
      <c r="BS72" s="1013"/>
      <c r="BT72" s="1014"/>
      <c r="BU72" s="1014"/>
      <c r="BV72" s="1014"/>
      <c r="BW72" s="1014"/>
      <c r="BX72" s="1014"/>
      <c r="BY72" s="1014"/>
      <c r="BZ72" s="1014"/>
      <c r="CA72" s="1014"/>
      <c r="CB72" s="1014"/>
      <c r="CC72" s="1014"/>
      <c r="CD72" s="1014"/>
      <c r="CE72" s="1014"/>
      <c r="CF72" s="1014"/>
      <c r="CG72" s="1023"/>
      <c r="CH72" s="1024"/>
      <c r="CI72" s="1025"/>
      <c r="CJ72" s="1025"/>
      <c r="CK72" s="1025"/>
      <c r="CL72" s="1026"/>
      <c r="CM72" s="1024"/>
      <c r="CN72" s="1025"/>
      <c r="CO72" s="1025"/>
      <c r="CP72" s="1025"/>
      <c r="CQ72" s="1026"/>
      <c r="CR72" s="1024"/>
      <c r="CS72" s="1025"/>
      <c r="CT72" s="1025"/>
      <c r="CU72" s="1025"/>
      <c r="CV72" s="1026"/>
      <c r="CW72" s="1024"/>
      <c r="CX72" s="1025"/>
      <c r="CY72" s="1025"/>
      <c r="CZ72" s="1025"/>
      <c r="DA72" s="1026"/>
      <c r="DB72" s="1024"/>
      <c r="DC72" s="1025"/>
      <c r="DD72" s="1025"/>
      <c r="DE72" s="1025"/>
      <c r="DF72" s="1026"/>
      <c r="DG72" s="1024"/>
      <c r="DH72" s="1025"/>
      <c r="DI72" s="1025"/>
      <c r="DJ72" s="1025"/>
      <c r="DK72" s="1026"/>
      <c r="DL72" s="1024"/>
      <c r="DM72" s="1025"/>
      <c r="DN72" s="1025"/>
      <c r="DO72" s="1025"/>
      <c r="DP72" s="1026"/>
      <c r="DQ72" s="1024"/>
      <c r="DR72" s="1025"/>
      <c r="DS72" s="1025"/>
      <c r="DT72" s="1025"/>
      <c r="DU72" s="1026"/>
      <c r="DV72" s="1013"/>
      <c r="DW72" s="1014"/>
      <c r="DX72" s="1014"/>
      <c r="DY72" s="1014"/>
      <c r="DZ72" s="1015"/>
      <c r="EA72" s="226"/>
    </row>
    <row r="73" spans="1:131" ht="26.25" customHeight="1" x14ac:dyDescent="0.15">
      <c r="A73" s="234">
        <v>6</v>
      </c>
      <c r="B73" s="1042" t="s">
        <v>587</v>
      </c>
      <c r="C73" s="1043"/>
      <c r="D73" s="1043"/>
      <c r="E73" s="1043"/>
      <c r="F73" s="1043"/>
      <c r="G73" s="1043"/>
      <c r="H73" s="1043"/>
      <c r="I73" s="1043"/>
      <c r="J73" s="1043"/>
      <c r="K73" s="1043"/>
      <c r="L73" s="1043"/>
      <c r="M73" s="1043"/>
      <c r="N73" s="1043"/>
      <c r="O73" s="1043"/>
      <c r="P73" s="1044"/>
      <c r="Q73" s="785">
        <v>6282</v>
      </c>
      <c r="R73" s="786"/>
      <c r="S73" s="786"/>
      <c r="T73" s="786"/>
      <c r="U73" s="787"/>
      <c r="V73" s="788">
        <v>6206</v>
      </c>
      <c r="W73" s="786"/>
      <c r="X73" s="786"/>
      <c r="Y73" s="786"/>
      <c r="Z73" s="787"/>
      <c r="AA73" s="788">
        <v>76</v>
      </c>
      <c r="AB73" s="786"/>
      <c r="AC73" s="786"/>
      <c r="AD73" s="786"/>
      <c r="AE73" s="787"/>
      <c r="AF73" s="788">
        <v>76</v>
      </c>
      <c r="AG73" s="786"/>
      <c r="AH73" s="786"/>
      <c r="AI73" s="786"/>
      <c r="AJ73" s="787"/>
      <c r="AK73" s="788">
        <v>1908</v>
      </c>
      <c r="AL73" s="786"/>
      <c r="AM73" s="786"/>
      <c r="AN73" s="786"/>
      <c r="AO73" s="787"/>
      <c r="AP73" s="1039" t="s">
        <v>585</v>
      </c>
      <c r="AQ73" s="1039"/>
      <c r="AR73" s="1039"/>
      <c r="AS73" s="1039"/>
      <c r="AT73" s="1039"/>
      <c r="AU73" s="1039" t="s">
        <v>585</v>
      </c>
      <c r="AV73" s="1039"/>
      <c r="AW73" s="1039"/>
      <c r="AX73" s="1039"/>
      <c r="AY73" s="1039"/>
      <c r="AZ73" s="1040"/>
      <c r="BA73" s="1040"/>
      <c r="BB73" s="1040"/>
      <c r="BC73" s="1040"/>
      <c r="BD73" s="1041"/>
      <c r="BE73" s="237"/>
      <c r="BF73" s="237"/>
      <c r="BG73" s="237"/>
      <c r="BH73" s="237"/>
      <c r="BI73" s="237"/>
      <c r="BJ73" s="237"/>
      <c r="BK73" s="237"/>
      <c r="BL73" s="237"/>
      <c r="BM73" s="237"/>
      <c r="BN73" s="237"/>
      <c r="BO73" s="237"/>
      <c r="BP73" s="237"/>
      <c r="BQ73" s="234">
        <v>67</v>
      </c>
      <c r="BR73" s="239"/>
      <c r="BS73" s="1013"/>
      <c r="BT73" s="1014"/>
      <c r="BU73" s="1014"/>
      <c r="BV73" s="1014"/>
      <c r="BW73" s="1014"/>
      <c r="BX73" s="1014"/>
      <c r="BY73" s="1014"/>
      <c r="BZ73" s="1014"/>
      <c r="CA73" s="1014"/>
      <c r="CB73" s="1014"/>
      <c r="CC73" s="1014"/>
      <c r="CD73" s="1014"/>
      <c r="CE73" s="1014"/>
      <c r="CF73" s="1014"/>
      <c r="CG73" s="1023"/>
      <c r="CH73" s="1024"/>
      <c r="CI73" s="1025"/>
      <c r="CJ73" s="1025"/>
      <c r="CK73" s="1025"/>
      <c r="CL73" s="1026"/>
      <c r="CM73" s="1024"/>
      <c r="CN73" s="1025"/>
      <c r="CO73" s="1025"/>
      <c r="CP73" s="1025"/>
      <c r="CQ73" s="1026"/>
      <c r="CR73" s="1024"/>
      <c r="CS73" s="1025"/>
      <c r="CT73" s="1025"/>
      <c r="CU73" s="1025"/>
      <c r="CV73" s="1026"/>
      <c r="CW73" s="1024"/>
      <c r="CX73" s="1025"/>
      <c r="CY73" s="1025"/>
      <c r="CZ73" s="1025"/>
      <c r="DA73" s="1026"/>
      <c r="DB73" s="1024"/>
      <c r="DC73" s="1025"/>
      <c r="DD73" s="1025"/>
      <c r="DE73" s="1025"/>
      <c r="DF73" s="1026"/>
      <c r="DG73" s="1024"/>
      <c r="DH73" s="1025"/>
      <c r="DI73" s="1025"/>
      <c r="DJ73" s="1025"/>
      <c r="DK73" s="1026"/>
      <c r="DL73" s="1024"/>
      <c r="DM73" s="1025"/>
      <c r="DN73" s="1025"/>
      <c r="DO73" s="1025"/>
      <c r="DP73" s="1026"/>
      <c r="DQ73" s="1024"/>
      <c r="DR73" s="1025"/>
      <c r="DS73" s="1025"/>
      <c r="DT73" s="1025"/>
      <c r="DU73" s="1026"/>
      <c r="DV73" s="1013"/>
      <c r="DW73" s="1014"/>
      <c r="DX73" s="1014"/>
      <c r="DY73" s="1014"/>
      <c r="DZ73" s="1015"/>
      <c r="EA73" s="226"/>
    </row>
    <row r="74" spans="1:131" ht="26.25" customHeight="1" x14ac:dyDescent="0.15">
      <c r="A74" s="234">
        <v>7</v>
      </c>
      <c r="B74" s="1042" t="s">
        <v>590</v>
      </c>
      <c r="C74" s="1043"/>
      <c r="D74" s="1043"/>
      <c r="E74" s="1043"/>
      <c r="F74" s="1043"/>
      <c r="G74" s="1043"/>
      <c r="H74" s="1043"/>
      <c r="I74" s="1043"/>
      <c r="J74" s="1043"/>
      <c r="K74" s="1043"/>
      <c r="L74" s="1043"/>
      <c r="M74" s="1043"/>
      <c r="N74" s="1043"/>
      <c r="O74" s="1043"/>
      <c r="P74" s="1044"/>
      <c r="Q74" s="785">
        <v>1478091</v>
      </c>
      <c r="R74" s="786"/>
      <c r="S74" s="786"/>
      <c r="T74" s="786"/>
      <c r="U74" s="787"/>
      <c r="V74" s="788">
        <v>1440066</v>
      </c>
      <c r="W74" s="786"/>
      <c r="X74" s="786"/>
      <c r="Y74" s="786"/>
      <c r="Z74" s="787"/>
      <c r="AA74" s="788">
        <v>38025</v>
      </c>
      <c r="AB74" s="786"/>
      <c r="AC74" s="786"/>
      <c r="AD74" s="786"/>
      <c r="AE74" s="787"/>
      <c r="AF74" s="788">
        <v>38025</v>
      </c>
      <c r="AG74" s="786"/>
      <c r="AH74" s="786"/>
      <c r="AI74" s="786"/>
      <c r="AJ74" s="787"/>
      <c r="AK74" s="788">
        <v>17867</v>
      </c>
      <c r="AL74" s="786"/>
      <c r="AM74" s="786"/>
      <c r="AN74" s="786"/>
      <c r="AO74" s="787"/>
      <c r="AP74" s="1039" t="s">
        <v>585</v>
      </c>
      <c r="AQ74" s="1039"/>
      <c r="AR74" s="1039"/>
      <c r="AS74" s="1039"/>
      <c r="AT74" s="1039"/>
      <c r="AU74" s="1039" t="s">
        <v>585</v>
      </c>
      <c r="AV74" s="1039"/>
      <c r="AW74" s="1039"/>
      <c r="AX74" s="1039"/>
      <c r="AY74" s="1039"/>
      <c r="AZ74" s="1040"/>
      <c r="BA74" s="1040"/>
      <c r="BB74" s="1040"/>
      <c r="BC74" s="1040"/>
      <c r="BD74" s="1041"/>
      <c r="BE74" s="237"/>
      <c r="BF74" s="237"/>
      <c r="BG74" s="237"/>
      <c r="BH74" s="237"/>
      <c r="BI74" s="237"/>
      <c r="BJ74" s="237"/>
      <c r="BK74" s="237"/>
      <c r="BL74" s="237"/>
      <c r="BM74" s="237"/>
      <c r="BN74" s="237"/>
      <c r="BO74" s="237"/>
      <c r="BP74" s="237"/>
      <c r="BQ74" s="234">
        <v>68</v>
      </c>
      <c r="BR74" s="239"/>
      <c r="BS74" s="1013"/>
      <c r="BT74" s="1014"/>
      <c r="BU74" s="1014"/>
      <c r="BV74" s="1014"/>
      <c r="BW74" s="1014"/>
      <c r="BX74" s="1014"/>
      <c r="BY74" s="1014"/>
      <c r="BZ74" s="1014"/>
      <c r="CA74" s="1014"/>
      <c r="CB74" s="1014"/>
      <c r="CC74" s="1014"/>
      <c r="CD74" s="1014"/>
      <c r="CE74" s="1014"/>
      <c r="CF74" s="1014"/>
      <c r="CG74" s="1023"/>
      <c r="CH74" s="1024"/>
      <c r="CI74" s="1025"/>
      <c r="CJ74" s="1025"/>
      <c r="CK74" s="1025"/>
      <c r="CL74" s="1026"/>
      <c r="CM74" s="1024"/>
      <c r="CN74" s="1025"/>
      <c r="CO74" s="1025"/>
      <c r="CP74" s="1025"/>
      <c r="CQ74" s="1026"/>
      <c r="CR74" s="1024"/>
      <c r="CS74" s="1025"/>
      <c r="CT74" s="1025"/>
      <c r="CU74" s="1025"/>
      <c r="CV74" s="1026"/>
      <c r="CW74" s="1024"/>
      <c r="CX74" s="1025"/>
      <c r="CY74" s="1025"/>
      <c r="CZ74" s="1025"/>
      <c r="DA74" s="1026"/>
      <c r="DB74" s="1024"/>
      <c r="DC74" s="1025"/>
      <c r="DD74" s="1025"/>
      <c r="DE74" s="1025"/>
      <c r="DF74" s="1026"/>
      <c r="DG74" s="1024"/>
      <c r="DH74" s="1025"/>
      <c r="DI74" s="1025"/>
      <c r="DJ74" s="1025"/>
      <c r="DK74" s="1026"/>
      <c r="DL74" s="1024"/>
      <c r="DM74" s="1025"/>
      <c r="DN74" s="1025"/>
      <c r="DO74" s="1025"/>
      <c r="DP74" s="1026"/>
      <c r="DQ74" s="1024"/>
      <c r="DR74" s="1025"/>
      <c r="DS74" s="1025"/>
      <c r="DT74" s="1025"/>
      <c r="DU74" s="1026"/>
      <c r="DV74" s="1013"/>
      <c r="DW74" s="1014"/>
      <c r="DX74" s="1014"/>
      <c r="DY74" s="1014"/>
      <c r="DZ74" s="1015"/>
      <c r="EA74" s="226"/>
    </row>
    <row r="75" spans="1:131" ht="26.25" customHeight="1" x14ac:dyDescent="0.15">
      <c r="A75" s="234">
        <v>8</v>
      </c>
      <c r="B75" s="1042"/>
      <c r="C75" s="1043"/>
      <c r="D75" s="1043"/>
      <c r="E75" s="1043"/>
      <c r="F75" s="1043"/>
      <c r="G75" s="1043"/>
      <c r="H75" s="1043"/>
      <c r="I75" s="1043"/>
      <c r="J75" s="1043"/>
      <c r="K75" s="1043"/>
      <c r="L75" s="1043"/>
      <c r="M75" s="1043"/>
      <c r="N75" s="1043"/>
      <c r="O75" s="1043"/>
      <c r="P75" s="1044"/>
      <c r="Q75" s="785"/>
      <c r="R75" s="786"/>
      <c r="S75" s="786"/>
      <c r="T75" s="786"/>
      <c r="U75" s="787"/>
      <c r="V75" s="788"/>
      <c r="W75" s="786"/>
      <c r="X75" s="786"/>
      <c r="Y75" s="786"/>
      <c r="Z75" s="787"/>
      <c r="AA75" s="788"/>
      <c r="AB75" s="786"/>
      <c r="AC75" s="786"/>
      <c r="AD75" s="786"/>
      <c r="AE75" s="787"/>
      <c r="AF75" s="788"/>
      <c r="AG75" s="786"/>
      <c r="AH75" s="786"/>
      <c r="AI75" s="786"/>
      <c r="AJ75" s="787"/>
      <c r="AK75" s="788"/>
      <c r="AL75" s="786"/>
      <c r="AM75" s="786"/>
      <c r="AN75" s="786"/>
      <c r="AO75" s="787"/>
      <c r="AP75" s="788"/>
      <c r="AQ75" s="786"/>
      <c r="AR75" s="786"/>
      <c r="AS75" s="786"/>
      <c r="AT75" s="787"/>
      <c r="AU75" s="788"/>
      <c r="AV75" s="786"/>
      <c r="AW75" s="786"/>
      <c r="AX75" s="786"/>
      <c r="AY75" s="787"/>
      <c r="AZ75" s="1040"/>
      <c r="BA75" s="1040"/>
      <c r="BB75" s="1040"/>
      <c r="BC75" s="1040"/>
      <c r="BD75" s="1041"/>
      <c r="BE75" s="237"/>
      <c r="BF75" s="237"/>
      <c r="BG75" s="237"/>
      <c r="BH75" s="237"/>
      <c r="BI75" s="237"/>
      <c r="BJ75" s="237"/>
      <c r="BK75" s="237"/>
      <c r="BL75" s="237"/>
      <c r="BM75" s="237"/>
      <c r="BN75" s="237"/>
      <c r="BO75" s="237"/>
      <c r="BP75" s="237"/>
      <c r="BQ75" s="234">
        <v>69</v>
      </c>
      <c r="BR75" s="239"/>
      <c r="BS75" s="1013"/>
      <c r="BT75" s="1014"/>
      <c r="BU75" s="1014"/>
      <c r="BV75" s="1014"/>
      <c r="BW75" s="1014"/>
      <c r="BX75" s="1014"/>
      <c r="BY75" s="1014"/>
      <c r="BZ75" s="1014"/>
      <c r="CA75" s="1014"/>
      <c r="CB75" s="1014"/>
      <c r="CC75" s="1014"/>
      <c r="CD75" s="1014"/>
      <c r="CE75" s="1014"/>
      <c r="CF75" s="1014"/>
      <c r="CG75" s="1023"/>
      <c r="CH75" s="1024"/>
      <c r="CI75" s="1025"/>
      <c r="CJ75" s="1025"/>
      <c r="CK75" s="1025"/>
      <c r="CL75" s="1026"/>
      <c r="CM75" s="1024"/>
      <c r="CN75" s="1025"/>
      <c r="CO75" s="1025"/>
      <c r="CP75" s="1025"/>
      <c r="CQ75" s="1026"/>
      <c r="CR75" s="1024"/>
      <c r="CS75" s="1025"/>
      <c r="CT75" s="1025"/>
      <c r="CU75" s="1025"/>
      <c r="CV75" s="1026"/>
      <c r="CW75" s="1024"/>
      <c r="CX75" s="1025"/>
      <c r="CY75" s="1025"/>
      <c r="CZ75" s="1025"/>
      <c r="DA75" s="1026"/>
      <c r="DB75" s="1024"/>
      <c r="DC75" s="1025"/>
      <c r="DD75" s="1025"/>
      <c r="DE75" s="1025"/>
      <c r="DF75" s="1026"/>
      <c r="DG75" s="1024"/>
      <c r="DH75" s="1025"/>
      <c r="DI75" s="1025"/>
      <c r="DJ75" s="1025"/>
      <c r="DK75" s="1026"/>
      <c r="DL75" s="1024"/>
      <c r="DM75" s="1025"/>
      <c r="DN75" s="1025"/>
      <c r="DO75" s="1025"/>
      <c r="DP75" s="1026"/>
      <c r="DQ75" s="1024"/>
      <c r="DR75" s="1025"/>
      <c r="DS75" s="1025"/>
      <c r="DT75" s="1025"/>
      <c r="DU75" s="1026"/>
      <c r="DV75" s="1013"/>
      <c r="DW75" s="1014"/>
      <c r="DX75" s="1014"/>
      <c r="DY75" s="1014"/>
      <c r="DZ75" s="1015"/>
      <c r="EA75" s="226"/>
    </row>
    <row r="76" spans="1:131" ht="26.25" customHeight="1" x14ac:dyDescent="0.15">
      <c r="A76" s="234">
        <v>9</v>
      </c>
      <c r="B76" s="1042"/>
      <c r="C76" s="1043"/>
      <c r="D76" s="1043"/>
      <c r="E76" s="1043"/>
      <c r="F76" s="1043"/>
      <c r="G76" s="1043"/>
      <c r="H76" s="1043"/>
      <c r="I76" s="1043"/>
      <c r="J76" s="1043"/>
      <c r="K76" s="1043"/>
      <c r="L76" s="1043"/>
      <c r="M76" s="1043"/>
      <c r="N76" s="1043"/>
      <c r="O76" s="1043"/>
      <c r="P76" s="1044"/>
      <c r="Q76" s="785"/>
      <c r="R76" s="786"/>
      <c r="S76" s="786"/>
      <c r="T76" s="786"/>
      <c r="U76" s="787"/>
      <c r="V76" s="788"/>
      <c r="W76" s="786"/>
      <c r="X76" s="786"/>
      <c r="Y76" s="786"/>
      <c r="Z76" s="787"/>
      <c r="AA76" s="788"/>
      <c r="AB76" s="786"/>
      <c r="AC76" s="786"/>
      <c r="AD76" s="786"/>
      <c r="AE76" s="787"/>
      <c r="AF76" s="788"/>
      <c r="AG76" s="786"/>
      <c r="AH76" s="786"/>
      <c r="AI76" s="786"/>
      <c r="AJ76" s="787"/>
      <c r="AK76" s="788"/>
      <c r="AL76" s="786"/>
      <c r="AM76" s="786"/>
      <c r="AN76" s="786"/>
      <c r="AO76" s="787"/>
      <c r="AP76" s="788"/>
      <c r="AQ76" s="786"/>
      <c r="AR76" s="786"/>
      <c r="AS76" s="786"/>
      <c r="AT76" s="787"/>
      <c r="AU76" s="788"/>
      <c r="AV76" s="786"/>
      <c r="AW76" s="786"/>
      <c r="AX76" s="786"/>
      <c r="AY76" s="787"/>
      <c r="AZ76" s="1040"/>
      <c r="BA76" s="1040"/>
      <c r="BB76" s="1040"/>
      <c r="BC76" s="1040"/>
      <c r="BD76" s="1041"/>
      <c r="BE76" s="237"/>
      <c r="BF76" s="237"/>
      <c r="BG76" s="237"/>
      <c r="BH76" s="237"/>
      <c r="BI76" s="237"/>
      <c r="BJ76" s="237"/>
      <c r="BK76" s="237"/>
      <c r="BL76" s="237"/>
      <c r="BM76" s="237"/>
      <c r="BN76" s="237"/>
      <c r="BO76" s="237"/>
      <c r="BP76" s="237"/>
      <c r="BQ76" s="234">
        <v>70</v>
      </c>
      <c r="BR76" s="239"/>
      <c r="BS76" s="1013"/>
      <c r="BT76" s="1014"/>
      <c r="BU76" s="1014"/>
      <c r="BV76" s="1014"/>
      <c r="BW76" s="1014"/>
      <c r="BX76" s="1014"/>
      <c r="BY76" s="1014"/>
      <c r="BZ76" s="1014"/>
      <c r="CA76" s="1014"/>
      <c r="CB76" s="1014"/>
      <c r="CC76" s="1014"/>
      <c r="CD76" s="1014"/>
      <c r="CE76" s="1014"/>
      <c r="CF76" s="1014"/>
      <c r="CG76" s="1023"/>
      <c r="CH76" s="1024"/>
      <c r="CI76" s="1025"/>
      <c r="CJ76" s="1025"/>
      <c r="CK76" s="1025"/>
      <c r="CL76" s="1026"/>
      <c r="CM76" s="1024"/>
      <c r="CN76" s="1025"/>
      <c r="CO76" s="1025"/>
      <c r="CP76" s="1025"/>
      <c r="CQ76" s="1026"/>
      <c r="CR76" s="1024"/>
      <c r="CS76" s="1025"/>
      <c r="CT76" s="1025"/>
      <c r="CU76" s="1025"/>
      <c r="CV76" s="1026"/>
      <c r="CW76" s="1024"/>
      <c r="CX76" s="1025"/>
      <c r="CY76" s="1025"/>
      <c r="CZ76" s="1025"/>
      <c r="DA76" s="1026"/>
      <c r="DB76" s="1024"/>
      <c r="DC76" s="1025"/>
      <c r="DD76" s="1025"/>
      <c r="DE76" s="1025"/>
      <c r="DF76" s="1026"/>
      <c r="DG76" s="1024"/>
      <c r="DH76" s="1025"/>
      <c r="DI76" s="1025"/>
      <c r="DJ76" s="1025"/>
      <c r="DK76" s="1026"/>
      <c r="DL76" s="1024"/>
      <c r="DM76" s="1025"/>
      <c r="DN76" s="1025"/>
      <c r="DO76" s="1025"/>
      <c r="DP76" s="1026"/>
      <c r="DQ76" s="1024"/>
      <c r="DR76" s="1025"/>
      <c r="DS76" s="1025"/>
      <c r="DT76" s="1025"/>
      <c r="DU76" s="1026"/>
      <c r="DV76" s="1013"/>
      <c r="DW76" s="1014"/>
      <c r="DX76" s="1014"/>
      <c r="DY76" s="1014"/>
      <c r="DZ76" s="1015"/>
      <c r="EA76" s="226"/>
    </row>
    <row r="77" spans="1:131" ht="26.25" customHeight="1" x14ac:dyDescent="0.15">
      <c r="A77" s="234">
        <v>10</v>
      </c>
      <c r="B77" s="1042"/>
      <c r="C77" s="1043"/>
      <c r="D77" s="1043"/>
      <c r="E77" s="1043"/>
      <c r="F77" s="1043"/>
      <c r="G77" s="1043"/>
      <c r="H77" s="1043"/>
      <c r="I77" s="1043"/>
      <c r="J77" s="1043"/>
      <c r="K77" s="1043"/>
      <c r="L77" s="1043"/>
      <c r="M77" s="1043"/>
      <c r="N77" s="1043"/>
      <c r="O77" s="1043"/>
      <c r="P77" s="1044"/>
      <c r="Q77" s="785"/>
      <c r="R77" s="786"/>
      <c r="S77" s="786"/>
      <c r="T77" s="786"/>
      <c r="U77" s="787"/>
      <c r="V77" s="788"/>
      <c r="W77" s="786"/>
      <c r="X77" s="786"/>
      <c r="Y77" s="786"/>
      <c r="Z77" s="787"/>
      <c r="AA77" s="788"/>
      <c r="AB77" s="786"/>
      <c r="AC77" s="786"/>
      <c r="AD77" s="786"/>
      <c r="AE77" s="787"/>
      <c r="AF77" s="788"/>
      <c r="AG77" s="786"/>
      <c r="AH77" s="786"/>
      <c r="AI77" s="786"/>
      <c r="AJ77" s="787"/>
      <c r="AK77" s="788"/>
      <c r="AL77" s="786"/>
      <c r="AM77" s="786"/>
      <c r="AN77" s="786"/>
      <c r="AO77" s="787"/>
      <c r="AP77" s="788"/>
      <c r="AQ77" s="786"/>
      <c r="AR77" s="786"/>
      <c r="AS77" s="786"/>
      <c r="AT77" s="787"/>
      <c r="AU77" s="788"/>
      <c r="AV77" s="786"/>
      <c r="AW77" s="786"/>
      <c r="AX77" s="786"/>
      <c r="AY77" s="787"/>
      <c r="AZ77" s="1040"/>
      <c r="BA77" s="1040"/>
      <c r="BB77" s="1040"/>
      <c r="BC77" s="1040"/>
      <c r="BD77" s="1041"/>
      <c r="BE77" s="237"/>
      <c r="BF77" s="237"/>
      <c r="BG77" s="237"/>
      <c r="BH77" s="237"/>
      <c r="BI77" s="237"/>
      <c r="BJ77" s="237"/>
      <c r="BK77" s="237"/>
      <c r="BL77" s="237"/>
      <c r="BM77" s="237"/>
      <c r="BN77" s="237"/>
      <c r="BO77" s="237"/>
      <c r="BP77" s="237"/>
      <c r="BQ77" s="234">
        <v>71</v>
      </c>
      <c r="BR77" s="239"/>
      <c r="BS77" s="1013"/>
      <c r="BT77" s="1014"/>
      <c r="BU77" s="1014"/>
      <c r="BV77" s="1014"/>
      <c r="BW77" s="1014"/>
      <c r="BX77" s="1014"/>
      <c r="BY77" s="1014"/>
      <c r="BZ77" s="1014"/>
      <c r="CA77" s="1014"/>
      <c r="CB77" s="1014"/>
      <c r="CC77" s="1014"/>
      <c r="CD77" s="1014"/>
      <c r="CE77" s="1014"/>
      <c r="CF77" s="1014"/>
      <c r="CG77" s="1023"/>
      <c r="CH77" s="1024"/>
      <c r="CI77" s="1025"/>
      <c r="CJ77" s="1025"/>
      <c r="CK77" s="1025"/>
      <c r="CL77" s="1026"/>
      <c r="CM77" s="1024"/>
      <c r="CN77" s="1025"/>
      <c r="CO77" s="1025"/>
      <c r="CP77" s="1025"/>
      <c r="CQ77" s="1026"/>
      <c r="CR77" s="1024"/>
      <c r="CS77" s="1025"/>
      <c r="CT77" s="1025"/>
      <c r="CU77" s="1025"/>
      <c r="CV77" s="1026"/>
      <c r="CW77" s="1024"/>
      <c r="CX77" s="1025"/>
      <c r="CY77" s="1025"/>
      <c r="CZ77" s="1025"/>
      <c r="DA77" s="1026"/>
      <c r="DB77" s="1024"/>
      <c r="DC77" s="1025"/>
      <c r="DD77" s="1025"/>
      <c r="DE77" s="1025"/>
      <c r="DF77" s="1026"/>
      <c r="DG77" s="1024"/>
      <c r="DH77" s="1025"/>
      <c r="DI77" s="1025"/>
      <c r="DJ77" s="1025"/>
      <c r="DK77" s="1026"/>
      <c r="DL77" s="1024"/>
      <c r="DM77" s="1025"/>
      <c r="DN77" s="1025"/>
      <c r="DO77" s="1025"/>
      <c r="DP77" s="1026"/>
      <c r="DQ77" s="1024"/>
      <c r="DR77" s="1025"/>
      <c r="DS77" s="1025"/>
      <c r="DT77" s="1025"/>
      <c r="DU77" s="1026"/>
      <c r="DV77" s="1013"/>
      <c r="DW77" s="1014"/>
      <c r="DX77" s="1014"/>
      <c r="DY77" s="1014"/>
      <c r="DZ77" s="1015"/>
      <c r="EA77" s="226"/>
    </row>
    <row r="78" spans="1:131" ht="26.25" customHeight="1" x14ac:dyDescent="0.15">
      <c r="A78" s="234">
        <v>11</v>
      </c>
      <c r="B78" s="1042"/>
      <c r="C78" s="1043"/>
      <c r="D78" s="1043"/>
      <c r="E78" s="1043"/>
      <c r="F78" s="1043"/>
      <c r="G78" s="1043"/>
      <c r="H78" s="1043"/>
      <c r="I78" s="1043"/>
      <c r="J78" s="1043"/>
      <c r="K78" s="1043"/>
      <c r="L78" s="1043"/>
      <c r="M78" s="1043"/>
      <c r="N78" s="1043"/>
      <c r="O78" s="1043"/>
      <c r="P78" s="1044"/>
      <c r="Q78" s="1045"/>
      <c r="R78" s="1039"/>
      <c r="S78" s="1039"/>
      <c r="T78" s="1039"/>
      <c r="U78" s="1039"/>
      <c r="V78" s="1039"/>
      <c r="W78" s="1039"/>
      <c r="X78" s="1039"/>
      <c r="Y78" s="1039"/>
      <c r="Z78" s="1039"/>
      <c r="AA78" s="1039"/>
      <c r="AB78" s="1039"/>
      <c r="AC78" s="1039"/>
      <c r="AD78" s="1039"/>
      <c r="AE78" s="1039"/>
      <c r="AF78" s="1039"/>
      <c r="AG78" s="1039"/>
      <c r="AH78" s="1039"/>
      <c r="AI78" s="1039"/>
      <c r="AJ78" s="1039"/>
      <c r="AK78" s="1039"/>
      <c r="AL78" s="1039"/>
      <c r="AM78" s="1039"/>
      <c r="AN78" s="1039"/>
      <c r="AO78" s="1039"/>
      <c r="AP78" s="1039"/>
      <c r="AQ78" s="1039"/>
      <c r="AR78" s="1039"/>
      <c r="AS78" s="1039"/>
      <c r="AT78" s="1039"/>
      <c r="AU78" s="1039"/>
      <c r="AV78" s="1039"/>
      <c r="AW78" s="1039"/>
      <c r="AX78" s="1039"/>
      <c r="AY78" s="1039"/>
      <c r="AZ78" s="1040"/>
      <c r="BA78" s="1040"/>
      <c r="BB78" s="1040"/>
      <c r="BC78" s="1040"/>
      <c r="BD78" s="1041"/>
      <c r="BE78" s="237"/>
      <c r="BF78" s="237"/>
      <c r="BG78" s="237"/>
      <c r="BH78" s="237"/>
      <c r="BI78" s="237"/>
      <c r="BJ78" s="226"/>
      <c r="BK78" s="226"/>
      <c r="BL78" s="226"/>
      <c r="BM78" s="226"/>
      <c r="BN78" s="226"/>
      <c r="BO78" s="237"/>
      <c r="BP78" s="237"/>
      <c r="BQ78" s="234">
        <v>72</v>
      </c>
      <c r="BR78" s="239"/>
      <c r="BS78" s="1013"/>
      <c r="BT78" s="1014"/>
      <c r="BU78" s="1014"/>
      <c r="BV78" s="1014"/>
      <c r="BW78" s="1014"/>
      <c r="BX78" s="1014"/>
      <c r="BY78" s="1014"/>
      <c r="BZ78" s="1014"/>
      <c r="CA78" s="1014"/>
      <c r="CB78" s="1014"/>
      <c r="CC78" s="1014"/>
      <c r="CD78" s="1014"/>
      <c r="CE78" s="1014"/>
      <c r="CF78" s="1014"/>
      <c r="CG78" s="1023"/>
      <c r="CH78" s="1024"/>
      <c r="CI78" s="1025"/>
      <c r="CJ78" s="1025"/>
      <c r="CK78" s="1025"/>
      <c r="CL78" s="1026"/>
      <c r="CM78" s="1024"/>
      <c r="CN78" s="1025"/>
      <c r="CO78" s="1025"/>
      <c r="CP78" s="1025"/>
      <c r="CQ78" s="1026"/>
      <c r="CR78" s="1024"/>
      <c r="CS78" s="1025"/>
      <c r="CT78" s="1025"/>
      <c r="CU78" s="1025"/>
      <c r="CV78" s="1026"/>
      <c r="CW78" s="1024"/>
      <c r="CX78" s="1025"/>
      <c r="CY78" s="1025"/>
      <c r="CZ78" s="1025"/>
      <c r="DA78" s="1026"/>
      <c r="DB78" s="1024"/>
      <c r="DC78" s="1025"/>
      <c r="DD78" s="1025"/>
      <c r="DE78" s="1025"/>
      <c r="DF78" s="1026"/>
      <c r="DG78" s="1024"/>
      <c r="DH78" s="1025"/>
      <c r="DI78" s="1025"/>
      <c r="DJ78" s="1025"/>
      <c r="DK78" s="1026"/>
      <c r="DL78" s="1024"/>
      <c r="DM78" s="1025"/>
      <c r="DN78" s="1025"/>
      <c r="DO78" s="1025"/>
      <c r="DP78" s="1026"/>
      <c r="DQ78" s="1024"/>
      <c r="DR78" s="1025"/>
      <c r="DS78" s="1025"/>
      <c r="DT78" s="1025"/>
      <c r="DU78" s="1026"/>
      <c r="DV78" s="1013"/>
      <c r="DW78" s="1014"/>
      <c r="DX78" s="1014"/>
      <c r="DY78" s="1014"/>
      <c r="DZ78" s="1015"/>
      <c r="EA78" s="226"/>
    </row>
    <row r="79" spans="1:131" ht="26.25" customHeight="1" x14ac:dyDescent="0.15">
      <c r="A79" s="234">
        <v>12</v>
      </c>
      <c r="B79" s="1042"/>
      <c r="C79" s="1043"/>
      <c r="D79" s="1043"/>
      <c r="E79" s="1043"/>
      <c r="F79" s="1043"/>
      <c r="G79" s="1043"/>
      <c r="H79" s="1043"/>
      <c r="I79" s="1043"/>
      <c r="J79" s="1043"/>
      <c r="K79" s="1043"/>
      <c r="L79" s="1043"/>
      <c r="M79" s="1043"/>
      <c r="N79" s="1043"/>
      <c r="O79" s="1043"/>
      <c r="P79" s="1044"/>
      <c r="Q79" s="1045"/>
      <c r="R79" s="1039"/>
      <c r="S79" s="1039"/>
      <c r="T79" s="1039"/>
      <c r="U79" s="1039"/>
      <c r="V79" s="1039"/>
      <c r="W79" s="1039"/>
      <c r="X79" s="1039"/>
      <c r="Y79" s="1039"/>
      <c r="Z79" s="1039"/>
      <c r="AA79" s="1039"/>
      <c r="AB79" s="1039"/>
      <c r="AC79" s="1039"/>
      <c r="AD79" s="1039"/>
      <c r="AE79" s="1039"/>
      <c r="AF79" s="1039"/>
      <c r="AG79" s="1039"/>
      <c r="AH79" s="1039"/>
      <c r="AI79" s="1039"/>
      <c r="AJ79" s="1039"/>
      <c r="AK79" s="1039"/>
      <c r="AL79" s="1039"/>
      <c r="AM79" s="1039"/>
      <c r="AN79" s="1039"/>
      <c r="AO79" s="1039"/>
      <c r="AP79" s="1039"/>
      <c r="AQ79" s="1039"/>
      <c r="AR79" s="1039"/>
      <c r="AS79" s="1039"/>
      <c r="AT79" s="1039"/>
      <c r="AU79" s="1039"/>
      <c r="AV79" s="1039"/>
      <c r="AW79" s="1039"/>
      <c r="AX79" s="1039"/>
      <c r="AY79" s="1039"/>
      <c r="AZ79" s="1040"/>
      <c r="BA79" s="1040"/>
      <c r="BB79" s="1040"/>
      <c r="BC79" s="1040"/>
      <c r="BD79" s="1041"/>
      <c r="BE79" s="237"/>
      <c r="BF79" s="237"/>
      <c r="BG79" s="237"/>
      <c r="BH79" s="237"/>
      <c r="BI79" s="237"/>
      <c r="BJ79" s="226"/>
      <c r="BK79" s="226"/>
      <c r="BL79" s="226"/>
      <c r="BM79" s="226"/>
      <c r="BN79" s="226"/>
      <c r="BO79" s="237"/>
      <c r="BP79" s="237"/>
      <c r="BQ79" s="234">
        <v>73</v>
      </c>
      <c r="BR79" s="239"/>
      <c r="BS79" s="1013"/>
      <c r="BT79" s="1014"/>
      <c r="BU79" s="1014"/>
      <c r="BV79" s="1014"/>
      <c r="BW79" s="1014"/>
      <c r="BX79" s="1014"/>
      <c r="BY79" s="1014"/>
      <c r="BZ79" s="1014"/>
      <c r="CA79" s="1014"/>
      <c r="CB79" s="1014"/>
      <c r="CC79" s="1014"/>
      <c r="CD79" s="1014"/>
      <c r="CE79" s="1014"/>
      <c r="CF79" s="1014"/>
      <c r="CG79" s="1023"/>
      <c r="CH79" s="1024"/>
      <c r="CI79" s="1025"/>
      <c r="CJ79" s="1025"/>
      <c r="CK79" s="1025"/>
      <c r="CL79" s="1026"/>
      <c r="CM79" s="1024"/>
      <c r="CN79" s="1025"/>
      <c r="CO79" s="1025"/>
      <c r="CP79" s="1025"/>
      <c r="CQ79" s="1026"/>
      <c r="CR79" s="1024"/>
      <c r="CS79" s="1025"/>
      <c r="CT79" s="1025"/>
      <c r="CU79" s="1025"/>
      <c r="CV79" s="1026"/>
      <c r="CW79" s="1024"/>
      <c r="CX79" s="1025"/>
      <c r="CY79" s="1025"/>
      <c r="CZ79" s="1025"/>
      <c r="DA79" s="1026"/>
      <c r="DB79" s="1024"/>
      <c r="DC79" s="1025"/>
      <c r="DD79" s="1025"/>
      <c r="DE79" s="1025"/>
      <c r="DF79" s="1026"/>
      <c r="DG79" s="1024"/>
      <c r="DH79" s="1025"/>
      <c r="DI79" s="1025"/>
      <c r="DJ79" s="1025"/>
      <c r="DK79" s="1026"/>
      <c r="DL79" s="1024"/>
      <c r="DM79" s="1025"/>
      <c r="DN79" s="1025"/>
      <c r="DO79" s="1025"/>
      <c r="DP79" s="1026"/>
      <c r="DQ79" s="1024"/>
      <c r="DR79" s="1025"/>
      <c r="DS79" s="1025"/>
      <c r="DT79" s="1025"/>
      <c r="DU79" s="1026"/>
      <c r="DV79" s="1013"/>
      <c r="DW79" s="1014"/>
      <c r="DX79" s="1014"/>
      <c r="DY79" s="1014"/>
      <c r="DZ79" s="1015"/>
      <c r="EA79" s="226"/>
    </row>
    <row r="80" spans="1:131" ht="26.25" customHeight="1" x14ac:dyDescent="0.15">
      <c r="A80" s="234">
        <v>13</v>
      </c>
      <c r="B80" s="1042"/>
      <c r="C80" s="1043"/>
      <c r="D80" s="1043"/>
      <c r="E80" s="1043"/>
      <c r="F80" s="1043"/>
      <c r="G80" s="1043"/>
      <c r="H80" s="1043"/>
      <c r="I80" s="1043"/>
      <c r="J80" s="1043"/>
      <c r="K80" s="1043"/>
      <c r="L80" s="1043"/>
      <c r="M80" s="1043"/>
      <c r="N80" s="1043"/>
      <c r="O80" s="1043"/>
      <c r="P80" s="1044"/>
      <c r="Q80" s="1045"/>
      <c r="R80" s="1039"/>
      <c r="S80" s="1039"/>
      <c r="T80" s="1039"/>
      <c r="U80" s="1039"/>
      <c r="V80" s="1039"/>
      <c r="W80" s="1039"/>
      <c r="X80" s="1039"/>
      <c r="Y80" s="1039"/>
      <c r="Z80" s="1039"/>
      <c r="AA80" s="1039"/>
      <c r="AB80" s="1039"/>
      <c r="AC80" s="1039"/>
      <c r="AD80" s="1039"/>
      <c r="AE80" s="1039"/>
      <c r="AF80" s="1039"/>
      <c r="AG80" s="1039"/>
      <c r="AH80" s="1039"/>
      <c r="AI80" s="1039"/>
      <c r="AJ80" s="1039"/>
      <c r="AK80" s="1039"/>
      <c r="AL80" s="1039"/>
      <c r="AM80" s="1039"/>
      <c r="AN80" s="1039"/>
      <c r="AO80" s="1039"/>
      <c r="AP80" s="1039"/>
      <c r="AQ80" s="1039"/>
      <c r="AR80" s="1039"/>
      <c r="AS80" s="1039"/>
      <c r="AT80" s="1039"/>
      <c r="AU80" s="1039"/>
      <c r="AV80" s="1039"/>
      <c r="AW80" s="1039"/>
      <c r="AX80" s="1039"/>
      <c r="AY80" s="1039"/>
      <c r="AZ80" s="1040"/>
      <c r="BA80" s="1040"/>
      <c r="BB80" s="1040"/>
      <c r="BC80" s="1040"/>
      <c r="BD80" s="1041"/>
      <c r="BE80" s="237"/>
      <c r="BF80" s="237"/>
      <c r="BG80" s="237"/>
      <c r="BH80" s="237"/>
      <c r="BI80" s="237"/>
      <c r="BJ80" s="237"/>
      <c r="BK80" s="237"/>
      <c r="BL80" s="237"/>
      <c r="BM80" s="237"/>
      <c r="BN80" s="237"/>
      <c r="BO80" s="237"/>
      <c r="BP80" s="237"/>
      <c r="BQ80" s="234">
        <v>74</v>
      </c>
      <c r="BR80" s="239"/>
      <c r="BS80" s="1013"/>
      <c r="BT80" s="1014"/>
      <c r="BU80" s="1014"/>
      <c r="BV80" s="1014"/>
      <c r="BW80" s="1014"/>
      <c r="BX80" s="1014"/>
      <c r="BY80" s="1014"/>
      <c r="BZ80" s="1014"/>
      <c r="CA80" s="1014"/>
      <c r="CB80" s="1014"/>
      <c r="CC80" s="1014"/>
      <c r="CD80" s="1014"/>
      <c r="CE80" s="1014"/>
      <c r="CF80" s="1014"/>
      <c r="CG80" s="1023"/>
      <c r="CH80" s="1024"/>
      <c r="CI80" s="1025"/>
      <c r="CJ80" s="1025"/>
      <c r="CK80" s="1025"/>
      <c r="CL80" s="1026"/>
      <c r="CM80" s="1024"/>
      <c r="CN80" s="1025"/>
      <c r="CO80" s="1025"/>
      <c r="CP80" s="1025"/>
      <c r="CQ80" s="1026"/>
      <c r="CR80" s="1024"/>
      <c r="CS80" s="1025"/>
      <c r="CT80" s="1025"/>
      <c r="CU80" s="1025"/>
      <c r="CV80" s="1026"/>
      <c r="CW80" s="1024"/>
      <c r="CX80" s="1025"/>
      <c r="CY80" s="1025"/>
      <c r="CZ80" s="1025"/>
      <c r="DA80" s="1026"/>
      <c r="DB80" s="1024"/>
      <c r="DC80" s="1025"/>
      <c r="DD80" s="1025"/>
      <c r="DE80" s="1025"/>
      <c r="DF80" s="1026"/>
      <c r="DG80" s="1024"/>
      <c r="DH80" s="1025"/>
      <c r="DI80" s="1025"/>
      <c r="DJ80" s="1025"/>
      <c r="DK80" s="1026"/>
      <c r="DL80" s="1024"/>
      <c r="DM80" s="1025"/>
      <c r="DN80" s="1025"/>
      <c r="DO80" s="1025"/>
      <c r="DP80" s="1026"/>
      <c r="DQ80" s="1024"/>
      <c r="DR80" s="1025"/>
      <c r="DS80" s="1025"/>
      <c r="DT80" s="1025"/>
      <c r="DU80" s="1026"/>
      <c r="DV80" s="1013"/>
      <c r="DW80" s="1014"/>
      <c r="DX80" s="1014"/>
      <c r="DY80" s="1014"/>
      <c r="DZ80" s="1015"/>
      <c r="EA80" s="226"/>
    </row>
    <row r="81" spans="1:131" ht="26.25" customHeight="1" x14ac:dyDescent="0.15">
      <c r="A81" s="234">
        <v>14</v>
      </c>
      <c r="B81" s="1042"/>
      <c r="C81" s="1043"/>
      <c r="D81" s="1043"/>
      <c r="E81" s="1043"/>
      <c r="F81" s="1043"/>
      <c r="G81" s="1043"/>
      <c r="H81" s="1043"/>
      <c r="I81" s="1043"/>
      <c r="J81" s="1043"/>
      <c r="K81" s="1043"/>
      <c r="L81" s="1043"/>
      <c r="M81" s="1043"/>
      <c r="N81" s="1043"/>
      <c r="O81" s="1043"/>
      <c r="P81" s="1044"/>
      <c r="Q81" s="1045"/>
      <c r="R81" s="1039"/>
      <c r="S81" s="1039"/>
      <c r="T81" s="1039"/>
      <c r="U81" s="1039"/>
      <c r="V81" s="1039"/>
      <c r="W81" s="1039"/>
      <c r="X81" s="1039"/>
      <c r="Y81" s="1039"/>
      <c r="Z81" s="1039"/>
      <c r="AA81" s="1039"/>
      <c r="AB81" s="1039"/>
      <c r="AC81" s="1039"/>
      <c r="AD81" s="1039"/>
      <c r="AE81" s="1039"/>
      <c r="AF81" s="1039"/>
      <c r="AG81" s="1039"/>
      <c r="AH81" s="1039"/>
      <c r="AI81" s="1039"/>
      <c r="AJ81" s="1039"/>
      <c r="AK81" s="1039"/>
      <c r="AL81" s="1039"/>
      <c r="AM81" s="1039"/>
      <c r="AN81" s="1039"/>
      <c r="AO81" s="1039"/>
      <c r="AP81" s="1039"/>
      <c r="AQ81" s="1039"/>
      <c r="AR81" s="1039"/>
      <c r="AS81" s="1039"/>
      <c r="AT81" s="1039"/>
      <c r="AU81" s="1039"/>
      <c r="AV81" s="1039"/>
      <c r="AW81" s="1039"/>
      <c r="AX81" s="1039"/>
      <c r="AY81" s="1039"/>
      <c r="AZ81" s="1040"/>
      <c r="BA81" s="1040"/>
      <c r="BB81" s="1040"/>
      <c r="BC81" s="1040"/>
      <c r="BD81" s="1041"/>
      <c r="BE81" s="237"/>
      <c r="BF81" s="237"/>
      <c r="BG81" s="237"/>
      <c r="BH81" s="237"/>
      <c r="BI81" s="237"/>
      <c r="BJ81" s="237"/>
      <c r="BK81" s="237"/>
      <c r="BL81" s="237"/>
      <c r="BM81" s="237"/>
      <c r="BN81" s="237"/>
      <c r="BO81" s="237"/>
      <c r="BP81" s="237"/>
      <c r="BQ81" s="234">
        <v>75</v>
      </c>
      <c r="BR81" s="239"/>
      <c r="BS81" s="1013"/>
      <c r="BT81" s="1014"/>
      <c r="BU81" s="1014"/>
      <c r="BV81" s="1014"/>
      <c r="BW81" s="1014"/>
      <c r="BX81" s="1014"/>
      <c r="BY81" s="1014"/>
      <c r="BZ81" s="1014"/>
      <c r="CA81" s="1014"/>
      <c r="CB81" s="1014"/>
      <c r="CC81" s="1014"/>
      <c r="CD81" s="1014"/>
      <c r="CE81" s="1014"/>
      <c r="CF81" s="1014"/>
      <c r="CG81" s="1023"/>
      <c r="CH81" s="1024"/>
      <c r="CI81" s="1025"/>
      <c r="CJ81" s="1025"/>
      <c r="CK81" s="1025"/>
      <c r="CL81" s="1026"/>
      <c r="CM81" s="1024"/>
      <c r="CN81" s="1025"/>
      <c r="CO81" s="1025"/>
      <c r="CP81" s="1025"/>
      <c r="CQ81" s="1026"/>
      <c r="CR81" s="1024"/>
      <c r="CS81" s="1025"/>
      <c r="CT81" s="1025"/>
      <c r="CU81" s="1025"/>
      <c r="CV81" s="1026"/>
      <c r="CW81" s="1024"/>
      <c r="CX81" s="1025"/>
      <c r="CY81" s="1025"/>
      <c r="CZ81" s="1025"/>
      <c r="DA81" s="1026"/>
      <c r="DB81" s="1024"/>
      <c r="DC81" s="1025"/>
      <c r="DD81" s="1025"/>
      <c r="DE81" s="1025"/>
      <c r="DF81" s="1026"/>
      <c r="DG81" s="1024"/>
      <c r="DH81" s="1025"/>
      <c r="DI81" s="1025"/>
      <c r="DJ81" s="1025"/>
      <c r="DK81" s="1026"/>
      <c r="DL81" s="1024"/>
      <c r="DM81" s="1025"/>
      <c r="DN81" s="1025"/>
      <c r="DO81" s="1025"/>
      <c r="DP81" s="1026"/>
      <c r="DQ81" s="1024"/>
      <c r="DR81" s="1025"/>
      <c r="DS81" s="1025"/>
      <c r="DT81" s="1025"/>
      <c r="DU81" s="1026"/>
      <c r="DV81" s="1013"/>
      <c r="DW81" s="1014"/>
      <c r="DX81" s="1014"/>
      <c r="DY81" s="1014"/>
      <c r="DZ81" s="1015"/>
      <c r="EA81" s="226"/>
    </row>
    <row r="82" spans="1:131" ht="26.25" customHeight="1" x14ac:dyDescent="0.15">
      <c r="A82" s="234">
        <v>15</v>
      </c>
      <c r="B82" s="1042"/>
      <c r="C82" s="1043"/>
      <c r="D82" s="1043"/>
      <c r="E82" s="1043"/>
      <c r="F82" s="1043"/>
      <c r="G82" s="1043"/>
      <c r="H82" s="1043"/>
      <c r="I82" s="1043"/>
      <c r="J82" s="1043"/>
      <c r="K82" s="1043"/>
      <c r="L82" s="1043"/>
      <c r="M82" s="1043"/>
      <c r="N82" s="1043"/>
      <c r="O82" s="1043"/>
      <c r="P82" s="1044"/>
      <c r="Q82" s="1045"/>
      <c r="R82" s="1039"/>
      <c r="S82" s="1039"/>
      <c r="T82" s="1039"/>
      <c r="U82" s="1039"/>
      <c r="V82" s="1039"/>
      <c r="W82" s="1039"/>
      <c r="X82" s="1039"/>
      <c r="Y82" s="1039"/>
      <c r="Z82" s="1039"/>
      <c r="AA82" s="1039"/>
      <c r="AB82" s="1039"/>
      <c r="AC82" s="1039"/>
      <c r="AD82" s="1039"/>
      <c r="AE82" s="1039"/>
      <c r="AF82" s="1039"/>
      <c r="AG82" s="1039"/>
      <c r="AH82" s="1039"/>
      <c r="AI82" s="1039"/>
      <c r="AJ82" s="1039"/>
      <c r="AK82" s="1039"/>
      <c r="AL82" s="1039"/>
      <c r="AM82" s="1039"/>
      <c r="AN82" s="1039"/>
      <c r="AO82" s="1039"/>
      <c r="AP82" s="1039"/>
      <c r="AQ82" s="1039"/>
      <c r="AR82" s="1039"/>
      <c r="AS82" s="1039"/>
      <c r="AT82" s="1039"/>
      <c r="AU82" s="1039"/>
      <c r="AV82" s="1039"/>
      <c r="AW82" s="1039"/>
      <c r="AX82" s="1039"/>
      <c r="AY82" s="1039"/>
      <c r="AZ82" s="1040"/>
      <c r="BA82" s="1040"/>
      <c r="BB82" s="1040"/>
      <c r="BC82" s="1040"/>
      <c r="BD82" s="1041"/>
      <c r="BE82" s="237"/>
      <c r="BF82" s="237"/>
      <c r="BG82" s="237"/>
      <c r="BH82" s="237"/>
      <c r="BI82" s="237"/>
      <c r="BJ82" s="237"/>
      <c r="BK82" s="237"/>
      <c r="BL82" s="237"/>
      <c r="BM82" s="237"/>
      <c r="BN82" s="237"/>
      <c r="BO82" s="237"/>
      <c r="BP82" s="237"/>
      <c r="BQ82" s="234">
        <v>76</v>
      </c>
      <c r="BR82" s="239"/>
      <c r="BS82" s="1013"/>
      <c r="BT82" s="1014"/>
      <c r="BU82" s="1014"/>
      <c r="BV82" s="1014"/>
      <c r="BW82" s="1014"/>
      <c r="BX82" s="1014"/>
      <c r="BY82" s="1014"/>
      <c r="BZ82" s="1014"/>
      <c r="CA82" s="1014"/>
      <c r="CB82" s="1014"/>
      <c r="CC82" s="1014"/>
      <c r="CD82" s="1014"/>
      <c r="CE82" s="1014"/>
      <c r="CF82" s="1014"/>
      <c r="CG82" s="1023"/>
      <c r="CH82" s="1024"/>
      <c r="CI82" s="1025"/>
      <c r="CJ82" s="1025"/>
      <c r="CK82" s="1025"/>
      <c r="CL82" s="1026"/>
      <c r="CM82" s="1024"/>
      <c r="CN82" s="1025"/>
      <c r="CO82" s="1025"/>
      <c r="CP82" s="1025"/>
      <c r="CQ82" s="1026"/>
      <c r="CR82" s="1024"/>
      <c r="CS82" s="1025"/>
      <c r="CT82" s="1025"/>
      <c r="CU82" s="1025"/>
      <c r="CV82" s="1026"/>
      <c r="CW82" s="1024"/>
      <c r="CX82" s="1025"/>
      <c r="CY82" s="1025"/>
      <c r="CZ82" s="1025"/>
      <c r="DA82" s="1026"/>
      <c r="DB82" s="1024"/>
      <c r="DC82" s="1025"/>
      <c r="DD82" s="1025"/>
      <c r="DE82" s="1025"/>
      <c r="DF82" s="1026"/>
      <c r="DG82" s="1024"/>
      <c r="DH82" s="1025"/>
      <c r="DI82" s="1025"/>
      <c r="DJ82" s="1025"/>
      <c r="DK82" s="1026"/>
      <c r="DL82" s="1024"/>
      <c r="DM82" s="1025"/>
      <c r="DN82" s="1025"/>
      <c r="DO82" s="1025"/>
      <c r="DP82" s="1026"/>
      <c r="DQ82" s="1024"/>
      <c r="DR82" s="1025"/>
      <c r="DS82" s="1025"/>
      <c r="DT82" s="1025"/>
      <c r="DU82" s="1026"/>
      <c r="DV82" s="1013"/>
      <c r="DW82" s="1014"/>
      <c r="DX82" s="1014"/>
      <c r="DY82" s="1014"/>
      <c r="DZ82" s="1015"/>
      <c r="EA82" s="226"/>
    </row>
    <row r="83" spans="1:131" ht="26.25" customHeight="1" x14ac:dyDescent="0.15">
      <c r="A83" s="234">
        <v>16</v>
      </c>
      <c r="B83" s="1042"/>
      <c r="C83" s="1043"/>
      <c r="D83" s="1043"/>
      <c r="E83" s="1043"/>
      <c r="F83" s="1043"/>
      <c r="G83" s="1043"/>
      <c r="H83" s="1043"/>
      <c r="I83" s="1043"/>
      <c r="J83" s="1043"/>
      <c r="K83" s="1043"/>
      <c r="L83" s="1043"/>
      <c r="M83" s="1043"/>
      <c r="N83" s="1043"/>
      <c r="O83" s="1043"/>
      <c r="P83" s="1044"/>
      <c r="Q83" s="1045"/>
      <c r="R83" s="1039"/>
      <c r="S83" s="1039"/>
      <c r="T83" s="1039"/>
      <c r="U83" s="1039"/>
      <c r="V83" s="1039"/>
      <c r="W83" s="1039"/>
      <c r="X83" s="1039"/>
      <c r="Y83" s="1039"/>
      <c r="Z83" s="1039"/>
      <c r="AA83" s="1039"/>
      <c r="AB83" s="1039"/>
      <c r="AC83" s="1039"/>
      <c r="AD83" s="1039"/>
      <c r="AE83" s="1039"/>
      <c r="AF83" s="1039"/>
      <c r="AG83" s="1039"/>
      <c r="AH83" s="1039"/>
      <c r="AI83" s="1039"/>
      <c r="AJ83" s="1039"/>
      <c r="AK83" s="1039"/>
      <c r="AL83" s="1039"/>
      <c r="AM83" s="1039"/>
      <c r="AN83" s="1039"/>
      <c r="AO83" s="1039"/>
      <c r="AP83" s="1039"/>
      <c r="AQ83" s="1039"/>
      <c r="AR83" s="1039"/>
      <c r="AS83" s="1039"/>
      <c r="AT83" s="1039"/>
      <c r="AU83" s="1039"/>
      <c r="AV83" s="1039"/>
      <c r="AW83" s="1039"/>
      <c r="AX83" s="1039"/>
      <c r="AY83" s="1039"/>
      <c r="AZ83" s="1040"/>
      <c r="BA83" s="1040"/>
      <c r="BB83" s="1040"/>
      <c r="BC83" s="1040"/>
      <c r="BD83" s="1041"/>
      <c r="BE83" s="237"/>
      <c r="BF83" s="237"/>
      <c r="BG83" s="237"/>
      <c r="BH83" s="237"/>
      <c r="BI83" s="237"/>
      <c r="BJ83" s="237"/>
      <c r="BK83" s="237"/>
      <c r="BL83" s="237"/>
      <c r="BM83" s="237"/>
      <c r="BN83" s="237"/>
      <c r="BO83" s="237"/>
      <c r="BP83" s="237"/>
      <c r="BQ83" s="234">
        <v>77</v>
      </c>
      <c r="BR83" s="239"/>
      <c r="BS83" s="1013"/>
      <c r="BT83" s="1014"/>
      <c r="BU83" s="1014"/>
      <c r="BV83" s="1014"/>
      <c r="BW83" s="1014"/>
      <c r="BX83" s="1014"/>
      <c r="BY83" s="1014"/>
      <c r="BZ83" s="1014"/>
      <c r="CA83" s="1014"/>
      <c r="CB83" s="1014"/>
      <c r="CC83" s="1014"/>
      <c r="CD83" s="1014"/>
      <c r="CE83" s="1014"/>
      <c r="CF83" s="1014"/>
      <c r="CG83" s="1023"/>
      <c r="CH83" s="1024"/>
      <c r="CI83" s="1025"/>
      <c r="CJ83" s="1025"/>
      <c r="CK83" s="1025"/>
      <c r="CL83" s="1026"/>
      <c r="CM83" s="1024"/>
      <c r="CN83" s="1025"/>
      <c r="CO83" s="1025"/>
      <c r="CP83" s="1025"/>
      <c r="CQ83" s="1026"/>
      <c r="CR83" s="1024"/>
      <c r="CS83" s="1025"/>
      <c r="CT83" s="1025"/>
      <c r="CU83" s="1025"/>
      <c r="CV83" s="1026"/>
      <c r="CW83" s="1024"/>
      <c r="CX83" s="1025"/>
      <c r="CY83" s="1025"/>
      <c r="CZ83" s="1025"/>
      <c r="DA83" s="1026"/>
      <c r="DB83" s="1024"/>
      <c r="DC83" s="1025"/>
      <c r="DD83" s="1025"/>
      <c r="DE83" s="1025"/>
      <c r="DF83" s="1026"/>
      <c r="DG83" s="1024"/>
      <c r="DH83" s="1025"/>
      <c r="DI83" s="1025"/>
      <c r="DJ83" s="1025"/>
      <c r="DK83" s="1026"/>
      <c r="DL83" s="1024"/>
      <c r="DM83" s="1025"/>
      <c r="DN83" s="1025"/>
      <c r="DO83" s="1025"/>
      <c r="DP83" s="1026"/>
      <c r="DQ83" s="1024"/>
      <c r="DR83" s="1025"/>
      <c r="DS83" s="1025"/>
      <c r="DT83" s="1025"/>
      <c r="DU83" s="1026"/>
      <c r="DV83" s="1013"/>
      <c r="DW83" s="1014"/>
      <c r="DX83" s="1014"/>
      <c r="DY83" s="1014"/>
      <c r="DZ83" s="1015"/>
      <c r="EA83" s="226"/>
    </row>
    <row r="84" spans="1:131" ht="26.25" customHeight="1" x14ac:dyDescent="0.15">
      <c r="A84" s="234">
        <v>17</v>
      </c>
      <c r="B84" s="1042"/>
      <c r="C84" s="1043"/>
      <c r="D84" s="1043"/>
      <c r="E84" s="1043"/>
      <c r="F84" s="1043"/>
      <c r="G84" s="1043"/>
      <c r="H84" s="1043"/>
      <c r="I84" s="1043"/>
      <c r="J84" s="1043"/>
      <c r="K84" s="1043"/>
      <c r="L84" s="1043"/>
      <c r="M84" s="1043"/>
      <c r="N84" s="1043"/>
      <c r="O84" s="1043"/>
      <c r="P84" s="1044"/>
      <c r="Q84" s="1045"/>
      <c r="R84" s="1039"/>
      <c r="S84" s="1039"/>
      <c r="T84" s="1039"/>
      <c r="U84" s="1039"/>
      <c r="V84" s="1039"/>
      <c r="W84" s="1039"/>
      <c r="X84" s="1039"/>
      <c r="Y84" s="1039"/>
      <c r="Z84" s="1039"/>
      <c r="AA84" s="1039"/>
      <c r="AB84" s="1039"/>
      <c r="AC84" s="1039"/>
      <c r="AD84" s="1039"/>
      <c r="AE84" s="1039"/>
      <c r="AF84" s="1039"/>
      <c r="AG84" s="1039"/>
      <c r="AH84" s="1039"/>
      <c r="AI84" s="1039"/>
      <c r="AJ84" s="1039"/>
      <c r="AK84" s="1039"/>
      <c r="AL84" s="1039"/>
      <c r="AM84" s="1039"/>
      <c r="AN84" s="1039"/>
      <c r="AO84" s="1039"/>
      <c r="AP84" s="1039"/>
      <c r="AQ84" s="1039"/>
      <c r="AR84" s="1039"/>
      <c r="AS84" s="1039"/>
      <c r="AT84" s="1039"/>
      <c r="AU84" s="1039"/>
      <c r="AV84" s="1039"/>
      <c r="AW84" s="1039"/>
      <c r="AX84" s="1039"/>
      <c r="AY84" s="1039"/>
      <c r="AZ84" s="1040"/>
      <c r="BA84" s="1040"/>
      <c r="BB84" s="1040"/>
      <c r="BC84" s="1040"/>
      <c r="BD84" s="1041"/>
      <c r="BE84" s="237"/>
      <c r="BF84" s="237"/>
      <c r="BG84" s="237"/>
      <c r="BH84" s="237"/>
      <c r="BI84" s="237"/>
      <c r="BJ84" s="237"/>
      <c r="BK84" s="237"/>
      <c r="BL84" s="237"/>
      <c r="BM84" s="237"/>
      <c r="BN84" s="237"/>
      <c r="BO84" s="237"/>
      <c r="BP84" s="237"/>
      <c r="BQ84" s="234">
        <v>78</v>
      </c>
      <c r="BR84" s="239"/>
      <c r="BS84" s="1013"/>
      <c r="BT84" s="1014"/>
      <c r="BU84" s="1014"/>
      <c r="BV84" s="1014"/>
      <c r="BW84" s="1014"/>
      <c r="BX84" s="1014"/>
      <c r="BY84" s="1014"/>
      <c r="BZ84" s="1014"/>
      <c r="CA84" s="1014"/>
      <c r="CB84" s="1014"/>
      <c r="CC84" s="1014"/>
      <c r="CD84" s="1014"/>
      <c r="CE84" s="1014"/>
      <c r="CF84" s="1014"/>
      <c r="CG84" s="1023"/>
      <c r="CH84" s="1024"/>
      <c r="CI84" s="1025"/>
      <c r="CJ84" s="1025"/>
      <c r="CK84" s="1025"/>
      <c r="CL84" s="1026"/>
      <c r="CM84" s="1024"/>
      <c r="CN84" s="1025"/>
      <c r="CO84" s="1025"/>
      <c r="CP84" s="1025"/>
      <c r="CQ84" s="1026"/>
      <c r="CR84" s="1024"/>
      <c r="CS84" s="1025"/>
      <c r="CT84" s="1025"/>
      <c r="CU84" s="1025"/>
      <c r="CV84" s="1026"/>
      <c r="CW84" s="1024"/>
      <c r="CX84" s="1025"/>
      <c r="CY84" s="1025"/>
      <c r="CZ84" s="1025"/>
      <c r="DA84" s="1026"/>
      <c r="DB84" s="1024"/>
      <c r="DC84" s="1025"/>
      <c r="DD84" s="1025"/>
      <c r="DE84" s="1025"/>
      <c r="DF84" s="1026"/>
      <c r="DG84" s="1024"/>
      <c r="DH84" s="1025"/>
      <c r="DI84" s="1025"/>
      <c r="DJ84" s="1025"/>
      <c r="DK84" s="1026"/>
      <c r="DL84" s="1024"/>
      <c r="DM84" s="1025"/>
      <c r="DN84" s="1025"/>
      <c r="DO84" s="1025"/>
      <c r="DP84" s="1026"/>
      <c r="DQ84" s="1024"/>
      <c r="DR84" s="1025"/>
      <c r="DS84" s="1025"/>
      <c r="DT84" s="1025"/>
      <c r="DU84" s="1026"/>
      <c r="DV84" s="1013"/>
      <c r="DW84" s="1014"/>
      <c r="DX84" s="1014"/>
      <c r="DY84" s="1014"/>
      <c r="DZ84" s="1015"/>
      <c r="EA84" s="226"/>
    </row>
    <row r="85" spans="1:131" ht="26.25" customHeight="1" x14ac:dyDescent="0.15">
      <c r="A85" s="234">
        <v>18</v>
      </c>
      <c r="B85" s="1042"/>
      <c r="C85" s="1043"/>
      <c r="D85" s="1043"/>
      <c r="E85" s="1043"/>
      <c r="F85" s="1043"/>
      <c r="G85" s="1043"/>
      <c r="H85" s="1043"/>
      <c r="I85" s="1043"/>
      <c r="J85" s="1043"/>
      <c r="K85" s="1043"/>
      <c r="L85" s="1043"/>
      <c r="M85" s="1043"/>
      <c r="N85" s="1043"/>
      <c r="O85" s="1043"/>
      <c r="P85" s="1044"/>
      <c r="Q85" s="1045"/>
      <c r="R85" s="1039"/>
      <c r="S85" s="1039"/>
      <c r="T85" s="1039"/>
      <c r="U85" s="1039"/>
      <c r="V85" s="1039"/>
      <c r="W85" s="1039"/>
      <c r="X85" s="1039"/>
      <c r="Y85" s="1039"/>
      <c r="Z85" s="1039"/>
      <c r="AA85" s="1039"/>
      <c r="AB85" s="1039"/>
      <c r="AC85" s="1039"/>
      <c r="AD85" s="1039"/>
      <c r="AE85" s="1039"/>
      <c r="AF85" s="1039"/>
      <c r="AG85" s="1039"/>
      <c r="AH85" s="1039"/>
      <c r="AI85" s="1039"/>
      <c r="AJ85" s="1039"/>
      <c r="AK85" s="1039"/>
      <c r="AL85" s="1039"/>
      <c r="AM85" s="1039"/>
      <c r="AN85" s="1039"/>
      <c r="AO85" s="1039"/>
      <c r="AP85" s="1039"/>
      <c r="AQ85" s="1039"/>
      <c r="AR85" s="1039"/>
      <c r="AS85" s="1039"/>
      <c r="AT85" s="1039"/>
      <c r="AU85" s="1039"/>
      <c r="AV85" s="1039"/>
      <c r="AW85" s="1039"/>
      <c r="AX85" s="1039"/>
      <c r="AY85" s="1039"/>
      <c r="AZ85" s="1040"/>
      <c r="BA85" s="1040"/>
      <c r="BB85" s="1040"/>
      <c r="BC85" s="1040"/>
      <c r="BD85" s="1041"/>
      <c r="BE85" s="237"/>
      <c r="BF85" s="237"/>
      <c r="BG85" s="237"/>
      <c r="BH85" s="237"/>
      <c r="BI85" s="237"/>
      <c r="BJ85" s="237"/>
      <c r="BK85" s="237"/>
      <c r="BL85" s="237"/>
      <c r="BM85" s="237"/>
      <c r="BN85" s="237"/>
      <c r="BO85" s="237"/>
      <c r="BP85" s="237"/>
      <c r="BQ85" s="234">
        <v>79</v>
      </c>
      <c r="BR85" s="239"/>
      <c r="BS85" s="1013"/>
      <c r="BT85" s="1014"/>
      <c r="BU85" s="1014"/>
      <c r="BV85" s="1014"/>
      <c r="BW85" s="1014"/>
      <c r="BX85" s="1014"/>
      <c r="BY85" s="1014"/>
      <c r="BZ85" s="1014"/>
      <c r="CA85" s="1014"/>
      <c r="CB85" s="1014"/>
      <c r="CC85" s="1014"/>
      <c r="CD85" s="1014"/>
      <c r="CE85" s="1014"/>
      <c r="CF85" s="1014"/>
      <c r="CG85" s="1023"/>
      <c r="CH85" s="1024"/>
      <c r="CI85" s="1025"/>
      <c r="CJ85" s="1025"/>
      <c r="CK85" s="1025"/>
      <c r="CL85" s="1026"/>
      <c r="CM85" s="1024"/>
      <c r="CN85" s="1025"/>
      <c r="CO85" s="1025"/>
      <c r="CP85" s="1025"/>
      <c r="CQ85" s="1026"/>
      <c r="CR85" s="1024"/>
      <c r="CS85" s="1025"/>
      <c r="CT85" s="1025"/>
      <c r="CU85" s="1025"/>
      <c r="CV85" s="1026"/>
      <c r="CW85" s="1024"/>
      <c r="CX85" s="1025"/>
      <c r="CY85" s="1025"/>
      <c r="CZ85" s="1025"/>
      <c r="DA85" s="1026"/>
      <c r="DB85" s="1024"/>
      <c r="DC85" s="1025"/>
      <c r="DD85" s="1025"/>
      <c r="DE85" s="1025"/>
      <c r="DF85" s="1026"/>
      <c r="DG85" s="1024"/>
      <c r="DH85" s="1025"/>
      <c r="DI85" s="1025"/>
      <c r="DJ85" s="1025"/>
      <c r="DK85" s="1026"/>
      <c r="DL85" s="1024"/>
      <c r="DM85" s="1025"/>
      <c r="DN85" s="1025"/>
      <c r="DO85" s="1025"/>
      <c r="DP85" s="1026"/>
      <c r="DQ85" s="1024"/>
      <c r="DR85" s="1025"/>
      <c r="DS85" s="1025"/>
      <c r="DT85" s="1025"/>
      <c r="DU85" s="1026"/>
      <c r="DV85" s="1013"/>
      <c r="DW85" s="1014"/>
      <c r="DX85" s="1014"/>
      <c r="DY85" s="1014"/>
      <c r="DZ85" s="1015"/>
      <c r="EA85" s="226"/>
    </row>
    <row r="86" spans="1:131" ht="26.25" customHeight="1" x14ac:dyDescent="0.15">
      <c r="A86" s="234">
        <v>19</v>
      </c>
      <c r="B86" s="1042"/>
      <c r="C86" s="1043"/>
      <c r="D86" s="1043"/>
      <c r="E86" s="1043"/>
      <c r="F86" s="1043"/>
      <c r="G86" s="1043"/>
      <c r="H86" s="1043"/>
      <c r="I86" s="1043"/>
      <c r="J86" s="1043"/>
      <c r="K86" s="1043"/>
      <c r="L86" s="1043"/>
      <c r="M86" s="1043"/>
      <c r="N86" s="1043"/>
      <c r="O86" s="1043"/>
      <c r="P86" s="1044"/>
      <c r="Q86" s="1045"/>
      <c r="R86" s="1039"/>
      <c r="S86" s="1039"/>
      <c r="T86" s="1039"/>
      <c r="U86" s="1039"/>
      <c r="V86" s="1039"/>
      <c r="W86" s="1039"/>
      <c r="X86" s="1039"/>
      <c r="Y86" s="1039"/>
      <c r="Z86" s="1039"/>
      <c r="AA86" s="1039"/>
      <c r="AB86" s="1039"/>
      <c r="AC86" s="1039"/>
      <c r="AD86" s="1039"/>
      <c r="AE86" s="1039"/>
      <c r="AF86" s="1039"/>
      <c r="AG86" s="1039"/>
      <c r="AH86" s="1039"/>
      <c r="AI86" s="1039"/>
      <c r="AJ86" s="1039"/>
      <c r="AK86" s="1039"/>
      <c r="AL86" s="1039"/>
      <c r="AM86" s="1039"/>
      <c r="AN86" s="1039"/>
      <c r="AO86" s="1039"/>
      <c r="AP86" s="1039"/>
      <c r="AQ86" s="1039"/>
      <c r="AR86" s="1039"/>
      <c r="AS86" s="1039"/>
      <c r="AT86" s="1039"/>
      <c r="AU86" s="1039"/>
      <c r="AV86" s="1039"/>
      <c r="AW86" s="1039"/>
      <c r="AX86" s="1039"/>
      <c r="AY86" s="1039"/>
      <c r="AZ86" s="1040"/>
      <c r="BA86" s="1040"/>
      <c r="BB86" s="1040"/>
      <c r="BC86" s="1040"/>
      <c r="BD86" s="1041"/>
      <c r="BE86" s="237"/>
      <c r="BF86" s="237"/>
      <c r="BG86" s="237"/>
      <c r="BH86" s="237"/>
      <c r="BI86" s="237"/>
      <c r="BJ86" s="237"/>
      <c r="BK86" s="237"/>
      <c r="BL86" s="237"/>
      <c r="BM86" s="237"/>
      <c r="BN86" s="237"/>
      <c r="BO86" s="237"/>
      <c r="BP86" s="237"/>
      <c r="BQ86" s="234">
        <v>80</v>
      </c>
      <c r="BR86" s="239"/>
      <c r="BS86" s="1013"/>
      <c r="BT86" s="1014"/>
      <c r="BU86" s="1014"/>
      <c r="BV86" s="1014"/>
      <c r="BW86" s="1014"/>
      <c r="BX86" s="1014"/>
      <c r="BY86" s="1014"/>
      <c r="BZ86" s="1014"/>
      <c r="CA86" s="1014"/>
      <c r="CB86" s="1014"/>
      <c r="CC86" s="1014"/>
      <c r="CD86" s="1014"/>
      <c r="CE86" s="1014"/>
      <c r="CF86" s="1014"/>
      <c r="CG86" s="1023"/>
      <c r="CH86" s="1024"/>
      <c r="CI86" s="1025"/>
      <c r="CJ86" s="1025"/>
      <c r="CK86" s="1025"/>
      <c r="CL86" s="1026"/>
      <c r="CM86" s="1024"/>
      <c r="CN86" s="1025"/>
      <c r="CO86" s="1025"/>
      <c r="CP86" s="1025"/>
      <c r="CQ86" s="1026"/>
      <c r="CR86" s="1024"/>
      <c r="CS86" s="1025"/>
      <c r="CT86" s="1025"/>
      <c r="CU86" s="1025"/>
      <c r="CV86" s="1026"/>
      <c r="CW86" s="1024"/>
      <c r="CX86" s="1025"/>
      <c r="CY86" s="1025"/>
      <c r="CZ86" s="1025"/>
      <c r="DA86" s="1026"/>
      <c r="DB86" s="1024"/>
      <c r="DC86" s="1025"/>
      <c r="DD86" s="1025"/>
      <c r="DE86" s="1025"/>
      <c r="DF86" s="1026"/>
      <c r="DG86" s="1024"/>
      <c r="DH86" s="1025"/>
      <c r="DI86" s="1025"/>
      <c r="DJ86" s="1025"/>
      <c r="DK86" s="1026"/>
      <c r="DL86" s="1024"/>
      <c r="DM86" s="1025"/>
      <c r="DN86" s="1025"/>
      <c r="DO86" s="1025"/>
      <c r="DP86" s="1026"/>
      <c r="DQ86" s="1024"/>
      <c r="DR86" s="1025"/>
      <c r="DS86" s="1025"/>
      <c r="DT86" s="1025"/>
      <c r="DU86" s="1026"/>
      <c r="DV86" s="1013"/>
      <c r="DW86" s="1014"/>
      <c r="DX86" s="1014"/>
      <c r="DY86" s="1014"/>
      <c r="DZ86" s="1015"/>
      <c r="EA86" s="226"/>
    </row>
    <row r="87" spans="1:131" ht="26.25" customHeight="1" x14ac:dyDescent="0.15">
      <c r="A87" s="240">
        <v>20</v>
      </c>
      <c r="B87" s="1032"/>
      <c r="C87" s="1033"/>
      <c r="D87" s="1033"/>
      <c r="E87" s="1033"/>
      <c r="F87" s="1033"/>
      <c r="G87" s="1033"/>
      <c r="H87" s="1033"/>
      <c r="I87" s="1033"/>
      <c r="J87" s="1033"/>
      <c r="K87" s="1033"/>
      <c r="L87" s="1033"/>
      <c r="M87" s="1033"/>
      <c r="N87" s="1033"/>
      <c r="O87" s="1033"/>
      <c r="P87" s="1034"/>
      <c r="Q87" s="1035"/>
      <c r="R87" s="1036"/>
      <c r="S87" s="1036"/>
      <c r="T87" s="1036"/>
      <c r="U87" s="1036"/>
      <c r="V87" s="1036"/>
      <c r="W87" s="1036"/>
      <c r="X87" s="1036"/>
      <c r="Y87" s="1036"/>
      <c r="Z87" s="1036"/>
      <c r="AA87" s="1036"/>
      <c r="AB87" s="1036"/>
      <c r="AC87" s="1036"/>
      <c r="AD87" s="1036"/>
      <c r="AE87" s="1036"/>
      <c r="AF87" s="1036"/>
      <c r="AG87" s="1036"/>
      <c r="AH87" s="1036"/>
      <c r="AI87" s="1036"/>
      <c r="AJ87" s="1036"/>
      <c r="AK87" s="1036"/>
      <c r="AL87" s="1036"/>
      <c r="AM87" s="1036"/>
      <c r="AN87" s="1036"/>
      <c r="AO87" s="1036"/>
      <c r="AP87" s="1036"/>
      <c r="AQ87" s="1036"/>
      <c r="AR87" s="1036"/>
      <c r="AS87" s="1036"/>
      <c r="AT87" s="1036"/>
      <c r="AU87" s="1036"/>
      <c r="AV87" s="1036"/>
      <c r="AW87" s="1036"/>
      <c r="AX87" s="1036"/>
      <c r="AY87" s="1036"/>
      <c r="AZ87" s="1037"/>
      <c r="BA87" s="1037"/>
      <c r="BB87" s="1037"/>
      <c r="BC87" s="1037"/>
      <c r="BD87" s="1038"/>
      <c r="BE87" s="237"/>
      <c r="BF87" s="237"/>
      <c r="BG87" s="237"/>
      <c r="BH87" s="237"/>
      <c r="BI87" s="237"/>
      <c r="BJ87" s="237"/>
      <c r="BK87" s="237"/>
      <c r="BL87" s="237"/>
      <c r="BM87" s="237"/>
      <c r="BN87" s="237"/>
      <c r="BO87" s="237"/>
      <c r="BP87" s="237"/>
      <c r="BQ87" s="234">
        <v>81</v>
      </c>
      <c r="BR87" s="239"/>
      <c r="BS87" s="1013"/>
      <c r="BT87" s="1014"/>
      <c r="BU87" s="1014"/>
      <c r="BV87" s="1014"/>
      <c r="BW87" s="1014"/>
      <c r="BX87" s="1014"/>
      <c r="BY87" s="1014"/>
      <c r="BZ87" s="1014"/>
      <c r="CA87" s="1014"/>
      <c r="CB87" s="1014"/>
      <c r="CC87" s="1014"/>
      <c r="CD87" s="1014"/>
      <c r="CE87" s="1014"/>
      <c r="CF87" s="1014"/>
      <c r="CG87" s="1023"/>
      <c r="CH87" s="1024"/>
      <c r="CI87" s="1025"/>
      <c r="CJ87" s="1025"/>
      <c r="CK87" s="1025"/>
      <c r="CL87" s="1026"/>
      <c r="CM87" s="1024"/>
      <c r="CN87" s="1025"/>
      <c r="CO87" s="1025"/>
      <c r="CP87" s="1025"/>
      <c r="CQ87" s="1026"/>
      <c r="CR87" s="1024"/>
      <c r="CS87" s="1025"/>
      <c r="CT87" s="1025"/>
      <c r="CU87" s="1025"/>
      <c r="CV87" s="1026"/>
      <c r="CW87" s="1024"/>
      <c r="CX87" s="1025"/>
      <c r="CY87" s="1025"/>
      <c r="CZ87" s="1025"/>
      <c r="DA87" s="1026"/>
      <c r="DB87" s="1024"/>
      <c r="DC87" s="1025"/>
      <c r="DD87" s="1025"/>
      <c r="DE87" s="1025"/>
      <c r="DF87" s="1026"/>
      <c r="DG87" s="1024"/>
      <c r="DH87" s="1025"/>
      <c r="DI87" s="1025"/>
      <c r="DJ87" s="1025"/>
      <c r="DK87" s="1026"/>
      <c r="DL87" s="1024"/>
      <c r="DM87" s="1025"/>
      <c r="DN87" s="1025"/>
      <c r="DO87" s="1025"/>
      <c r="DP87" s="1026"/>
      <c r="DQ87" s="1024"/>
      <c r="DR87" s="1025"/>
      <c r="DS87" s="1025"/>
      <c r="DT87" s="1025"/>
      <c r="DU87" s="1026"/>
      <c r="DV87" s="1013"/>
      <c r="DW87" s="1014"/>
      <c r="DX87" s="1014"/>
      <c r="DY87" s="1014"/>
      <c r="DZ87" s="1015"/>
      <c r="EA87" s="226"/>
    </row>
    <row r="88" spans="1:131" ht="26.25" customHeight="1" thickBot="1" x14ac:dyDescent="0.2">
      <c r="A88" s="236" t="s">
        <v>389</v>
      </c>
      <c r="B88" s="1005" t="s">
        <v>418</v>
      </c>
      <c r="C88" s="1006"/>
      <c r="D88" s="1006"/>
      <c r="E88" s="1006"/>
      <c r="F88" s="1006"/>
      <c r="G88" s="1006"/>
      <c r="H88" s="1006"/>
      <c r="I88" s="1006"/>
      <c r="J88" s="1006"/>
      <c r="K88" s="1006"/>
      <c r="L88" s="1006"/>
      <c r="M88" s="1006"/>
      <c r="N88" s="1006"/>
      <c r="O88" s="1006"/>
      <c r="P88" s="1016"/>
      <c r="Q88" s="1030"/>
      <c r="R88" s="1031"/>
      <c r="S88" s="1031"/>
      <c r="T88" s="1031"/>
      <c r="U88" s="1031"/>
      <c r="V88" s="1031"/>
      <c r="W88" s="1031"/>
      <c r="X88" s="1031"/>
      <c r="Y88" s="1031"/>
      <c r="Z88" s="1031"/>
      <c r="AA88" s="1031"/>
      <c r="AB88" s="1031"/>
      <c r="AC88" s="1031"/>
      <c r="AD88" s="1031"/>
      <c r="AE88" s="1031"/>
      <c r="AF88" s="1027">
        <v>38651</v>
      </c>
      <c r="AG88" s="1027"/>
      <c r="AH88" s="1027"/>
      <c r="AI88" s="1027"/>
      <c r="AJ88" s="1027"/>
      <c r="AK88" s="1031"/>
      <c r="AL88" s="1031"/>
      <c r="AM88" s="1031"/>
      <c r="AN88" s="1031"/>
      <c r="AO88" s="1031"/>
      <c r="AP88" s="1027">
        <v>558</v>
      </c>
      <c r="AQ88" s="1027"/>
      <c r="AR88" s="1027"/>
      <c r="AS88" s="1027"/>
      <c r="AT88" s="1027"/>
      <c r="AU88" s="1027">
        <v>61</v>
      </c>
      <c r="AV88" s="1027"/>
      <c r="AW88" s="1027"/>
      <c r="AX88" s="1027"/>
      <c r="AY88" s="1027"/>
      <c r="AZ88" s="1028"/>
      <c r="BA88" s="1028"/>
      <c r="BB88" s="1028"/>
      <c r="BC88" s="1028"/>
      <c r="BD88" s="1029"/>
      <c r="BE88" s="237"/>
      <c r="BF88" s="237"/>
      <c r="BG88" s="237"/>
      <c r="BH88" s="237"/>
      <c r="BI88" s="237"/>
      <c r="BJ88" s="237"/>
      <c r="BK88" s="237"/>
      <c r="BL88" s="237"/>
      <c r="BM88" s="237"/>
      <c r="BN88" s="237"/>
      <c r="BO88" s="237"/>
      <c r="BP88" s="237"/>
      <c r="BQ88" s="234">
        <v>82</v>
      </c>
      <c r="BR88" s="239"/>
      <c r="BS88" s="1013"/>
      <c r="BT88" s="1014"/>
      <c r="BU88" s="1014"/>
      <c r="BV88" s="1014"/>
      <c r="BW88" s="1014"/>
      <c r="BX88" s="1014"/>
      <c r="BY88" s="1014"/>
      <c r="BZ88" s="1014"/>
      <c r="CA88" s="1014"/>
      <c r="CB88" s="1014"/>
      <c r="CC88" s="1014"/>
      <c r="CD88" s="1014"/>
      <c r="CE88" s="1014"/>
      <c r="CF88" s="1014"/>
      <c r="CG88" s="1023"/>
      <c r="CH88" s="1024"/>
      <c r="CI88" s="1025"/>
      <c r="CJ88" s="1025"/>
      <c r="CK88" s="1025"/>
      <c r="CL88" s="1026"/>
      <c r="CM88" s="1024"/>
      <c r="CN88" s="1025"/>
      <c r="CO88" s="1025"/>
      <c r="CP88" s="1025"/>
      <c r="CQ88" s="1026"/>
      <c r="CR88" s="1024"/>
      <c r="CS88" s="1025"/>
      <c r="CT88" s="1025"/>
      <c r="CU88" s="1025"/>
      <c r="CV88" s="1026"/>
      <c r="CW88" s="1024"/>
      <c r="CX88" s="1025"/>
      <c r="CY88" s="1025"/>
      <c r="CZ88" s="1025"/>
      <c r="DA88" s="1026"/>
      <c r="DB88" s="1024"/>
      <c r="DC88" s="1025"/>
      <c r="DD88" s="1025"/>
      <c r="DE88" s="1025"/>
      <c r="DF88" s="1026"/>
      <c r="DG88" s="1024"/>
      <c r="DH88" s="1025"/>
      <c r="DI88" s="1025"/>
      <c r="DJ88" s="1025"/>
      <c r="DK88" s="1026"/>
      <c r="DL88" s="1024"/>
      <c r="DM88" s="1025"/>
      <c r="DN88" s="1025"/>
      <c r="DO88" s="1025"/>
      <c r="DP88" s="1026"/>
      <c r="DQ88" s="1024"/>
      <c r="DR88" s="1025"/>
      <c r="DS88" s="1025"/>
      <c r="DT88" s="1025"/>
      <c r="DU88" s="1026"/>
      <c r="DV88" s="1013"/>
      <c r="DW88" s="1014"/>
      <c r="DX88" s="1014"/>
      <c r="DY88" s="1014"/>
      <c r="DZ88" s="1015"/>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13"/>
      <c r="BT89" s="1014"/>
      <c r="BU89" s="1014"/>
      <c r="BV89" s="1014"/>
      <c r="BW89" s="1014"/>
      <c r="BX89" s="1014"/>
      <c r="BY89" s="1014"/>
      <c r="BZ89" s="1014"/>
      <c r="CA89" s="1014"/>
      <c r="CB89" s="1014"/>
      <c r="CC89" s="1014"/>
      <c r="CD89" s="1014"/>
      <c r="CE89" s="1014"/>
      <c r="CF89" s="1014"/>
      <c r="CG89" s="1023"/>
      <c r="CH89" s="1024"/>
      <c r="CI89" s="1025"/>
      <c r="CJ89" s="1025"/>
      <c r="CK89" s="1025"/>
      <c r="CL89" s="1026"/>
      <c r="CM89" s="1024"/>
      <c r="CN89" s="1025"/>
      <c r="CO89" s="1025"/>
      <c r="CP89" s="1025"/>
      <c r="CQ89" s="1026"/>
      <c r="CR89" s="1024"/>
      <c r="CS89" s="1025"/>
      <c r="CT89" s="1025"/>
      <c r="CU89" s="1025"/>
      <c r="CV89" s="1026"/>
      <c r="CW89" s="1024"/>
      <c r="CX89" s="1025"/>
      <c r="CY89" s="1025"/>
      <c r="CZ89" s="1025"/>
      <c r="DA89" s="1026"/>
      <c r="DB89" s="1024"/>
      <c r="DC89" s="1025"/>
      <c r="DD89" s="1025"/>
      <c r="DE89" s="1025"/>
      <c r="DF89" s="1026"/>
      <c r="DG89" s="1024"/>
      <c r="DH89" s="1025"/>
      <c r="DI89" s="1025"/>
      <c r="DJ89" s="1025"/>
      <c r="DK89" s="1026"/>
      <c r="DL89" s="1024"/>
      <c r="DM89" s="1025"/>
      <c r="DN89" s="1025"/>
      <c r="DO89" s="1025"/>
      <c r="DP89" s="1026"/>
      <c r="DQ89" s="1024"/>
      <c r="DR89" s="1025"/>
      <c r="DS89" s="1025"/>
      <c r="DT89" s="1025"/>
      <c r="DU89" s="1026"/>
      <c r="DV89" s="1013"/>
      <c r="DW89" s="1014"/>
      <c r="DX89" s="1014"/>
      <c r="DY89" s="1014"/>
      <c r="DZ89" s="1015"/>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13"/>
      <c r="BT90" s="1014"/>
      <c r="BU90" s="1014"/>
      <c r="BV90" s="1014"/>
      <c r="BW90" s="1014"/>
      <c r="BX90" s="1014"/>
      <c r="BY90" s="1014"/>
      <c r="BZ90" s="1014"/>
      <c r="CA90" s="1014"/>
      <c r="CB90" s="1014"/>
      <c r="CC90" s="1014"/>
      <c r="CD90" s="1014"/>
      <c r="CE90" s="1014"/>
      <c r="CF90" s="1014"/>
      <c r="CG90" s="1023"/>
      <c r="CH90" s="1024"/>
      <c r="CI90" s="1025"/>
      <c r="CJ90" s="1025"/>
      <c r="CK90" s="1025"/>
      <c r="CL90" s="1026"/>
      <c r="CM90" s="1024"/>
      <c r="CN90" s="1025"/>
      <c r="CO90" s="1025"/>
      <c r="CP90" s="1025"/>
      <c r="CQ90" s="1026"/>
      <c r="CR90" s="1024"/>
      <c r="CS90" s="1025"/>
      <c r="CT90" s="1025"/>
      <c r="CU90" s="1025"/>
      <c r="CV90" s="1026"/>
      <c r="CW90" s="1024"/>
      <c r="CX90" s="1025"/>
      <c r="CY90" s="1025"/>
      <c r="CZ90" s="1025"/>
      <c r="DA90" s="1026"/>
      <c r="DB90" s="1024"/>
      <c r="DC90" s="1025"/>
      <c r="DD90" s="1025"/>
      <c r="DE90" s="1025"/>
      <c r="DF90" s="1026"/>
      <c r="DG90" s="1024"/>
      <c r="DH90" s="1025"/>
      <c r="DI90" s="1025"/>
      <c r="DJ90" s="1025"/>
      <c r="DK90" s="1026"/>
      <c r="DL90" s="1024"/>
      <c r="DM90" s="1025"/>
      <c r="DN90" s="1025"/>
      <c r="DO90" s="1025"/>
      <c r="DP90" s="1026"/>
      <c r="DQ90" s="1024"/>
      <c r="DR90" s="1025"/>
      <c r="DS90" s="1025"/>
      <c r="DT90" s="1025"/>
      <c r="DU90" s="1026"/>
      <c r="DV90" s="1013"/>
      <c r="DW90" s="1014"/>
      <c r="DX90" s="1014"/>
      <c r="DY90" s="1014"/>
      <c r="DZ90" s="1015"/>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13"/>
      <c r="BT91" s="1014"/>
      <c r="BU91" s="1014"/>
      <c r="BV91" s="1014"/>
      <c r="BW91" s="1014"/>
      <c r="BX91" s="1014"/>
      <c r="BY91" s="1014"/>
      <c r="BZ91" s="1014"/>
      <c r="CA91" s="1014"/>
      <c r="CB91" s="1014"/>
      <c r="CC91" s="1014"/>
      <c r="CD91" s="1014"/>
      <c r="CE91" s="1014"/>
      <c r="CF91" s="1014"/>
      <c r="CG91" s="1023"/>
      <c r="CH91" s="1024"/>
      <c r="CI91" s="1025"/>
      <c r="CJ91" s="1025"/>
      <c r="CK91" s="1025"/>
      <c r="CL91" s="1026"/>
      <c r="CM91" s="1024"/>
      <c r="CN91" s="1025"/>
      <c r="CO91" s="1025"/>
      <c r="CP91" s="1025"/>
      <c r="CQ91" s="1026"/>
      <c r="CR91" s="1024"/>
      <c r="CS91" s="1025"/>
      <c r="CT91" s="1025"/>
      <c r="CU91" s="1025"/>
      <c r="CV91" s="1026"/>
      <c r="CW91" s="1024"/>
      <c r="CX91" s="1025"/>
      <c r="CY91" s="1025"/>
      <c r="CZ91" s="1025"/>
      <c r="DA91" s="1026"/>
      <c r="DB91" s="1024"/>
      <c r="DC91" s="1025"/>
      <c r="DD91" s="1025"/>
      <c r="DE91" s="1025"/>
      <c r="DF91" s="1026"/>
      <c r="DG91" s="1024"/>
      <c r="DH91" s="1025"/>
      <c r="DI91" s="1025"/>
      <c r="DJ91" s="1025"/>
      <c r="DK91" s="1026"/>
      <c r="DL91" s="1024"/>
      <c r="DM91" s="1025"/>
      <c r="DN91" s="1025"/>
      <c r="DO91" s="1025"/>
      <c r="DP91" s="1026"/>
      <c r="DQ91" s="1024"/>
      <c r="DR91" s="1025"/>
      <c r="DS91" s="1025"/>
      <c r="DT91" s="1025"/>
      <c r="DU91" s="1026"/>
      <c r="DV91" s="1013"/>
      <c r="DW91" s="1014"/>
      <c r="DX91" s="1014"/>
      <c r="DY91" s="1014"/>
      <c r="DZ91" s="1015"/>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13"/>
      <c r="BT92" s="1014"/>
      <c r="BU92" s="1014"/>
      <c r="BV92" s="1014"/>
      <c r="BW92" s="1014"/>
      <c r="BX92" s="1014"/>
      <c r="BY92" s="1014"/>
      <c r="BZ92" s="1014"/>
      <c r="CA92" s="1014"/>
      <c r="CB92" s="1014"/>
      <c r="CC92" s="1014"/>
      <c r="CD92" s="1014"/>
      <c r="CE92" s="1014"/>
      <c r="CF92" s="1014"/>
      <c r="CG92" s="1023"/>
      <c r="CH92" s="1024"/>
      <c r="CI92" s="1025"/>
      <c r="CJ92" s="1025"/>
      <c r="CK92" s="1025"/>
      <c r="CL92" s="1026"/>
      <c r="CM92" s="1024"/>
      <c r="CN92" s="1025"/>
      <c r="CO92" s="1025"/>
      <c r="CP92" s="1025"/>
      <c r="CQ92" s="1026"/>
      <c r="CR92" s="1024"/>
      <c r="CS92" s="1025"/>
      <c r="CT92" s="1025"/>
      <c r="CU92" s="1025"/>
      <c r="CV92" s="1026"/>
      <c r="CW92" s="1024"/>
      <c r="CX92" s="1025"/>
      <c r="CY92" s="1025"/>
      <c r="CZ92" s="1025"/>
      <c r="DA92" s="1026"/>
      <c r="DB92" s="1024"/>
      <c r="DC92" s="1025"/>
      <c r="DD92" s="1025"/>
      <c r="DE92" s="1025"/>
      <c r="DF92" s="1026"/>
      <c r="DG92" s="1024"/>
      <c r="DH92" s="1025"/>
      <c r="DI92" s="1025"/>
      <c r="DJ92" s="1025"/>
      <c r="DK92" s="1026"/>
      <c r="DL92" s="1024"/>
      <c r="DM92" s="1025"/>
      <c r="DN92" s="1025"/>
      <c r="DO92" s="1025"/>
      <c r="DP92" s="1026"/>
      <c r="DQ92" s="1024"/>
      <c r="DR92" s="1025"/>
      <c r="DS92" s="1025"/>
      <c r="DT92" s="1025"/>
      <c r="DU92" s="1026"/>
      <c r="DV92" s="1013"/>
      <c r="DW92" s="1014"/>
      <c r="DX92" s="1014"/>
      <c r="DY92" s="1014"/>
      <c r="DZ92" s="1015"/>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13"/>
      <c r="BT93" s="1014"/>
      <c r="BU93" s="1014"/>
      <c r="BV93" s="1014"/>
      <c r="BW93" s="1014"/>
      <c r="BX93" s="1014"/>
      <c r="BY93" s="1014"/>
      <c r="BZ93" s="1014"/>
      <c r="CA93" s="1014"/>
      <c r="CB93" s="1014"/>
      <c r="CC93" s="1014"/>
      <c r="CD93" s="1014"/>
      <c r="CE93" s="1014"/>
      <c r="CF93" s="1014"/>
      <c r="CG93" s="1023"/>
      <c r="CH93" s="1024"/>
      <c r="CI93" s="1025"/>
      <c r="CJ93" s="1025"/>
      <c r="CK93" s="1025"/>
      <c r="CL93" s="1026"/>
      <c r="CM93" s="1024"/>
      <c r="CN93" s="1025"/>
      <c r="CO93" s="1025"/>
      <c r="CP93" s="1025"/>
      <c r="CQ93" s="1026"/>
      <c r="CR93" s="1024"/>
      <c r="CS93" s="1025"/>
      <c r="CT93" s="1025"/>
      <c r="CU93" s="1025"/>
      <c r="CV93" s="1026"/>
      <c r="CW93" s="1024"/>
      <c r="CX93" s="1025"/>
      <c r="CY93" s="1025"/>
      <c r="CZ93" s="1025"/>
      <c r="DA93" s="1026"/>
      <c r="DB93" s="1024"/>
      <c r="DC93" s="1025"/>
      <c r="DD93" s="1025"/>
      <c r="DE93" s="1025"/>
      <c r="DF93" s="1026"/>
      <c r="DG93" s="1024"/>
      <c r="DH93" s="1025"/>
      <c r="DI93" s="1025"/>
      <c r="DJ93" s="1025"/>
      <c r="DK93" s="1026"/>
      <c r="DL93" s="1024"/>
      <c r="DM93" s="1025"/>
      <c r="DN93" s="1025"/>
      <c r="DO93" s="1025"/>
      <c r="DP93" s="1026"/>
      <c r="DQ93" s="1024"/>
      <c r="DR93" s="1025"/>
      <c r="DS93" s="1025"/>
      <c r="DT93" s="1025"/>
      <c r="DU93" s="1026"/>
      <c r="DV93" s="1013"/>
      <c r="DW93" s="1014"/>
      <c r="DX93" s="1014"/>
      <c r="DY93" s="1014"/>
      <c r="DZ93" s="1015"/>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13"/>
      <c r="BT94" s="1014"/>
      <c r="BU94" s="1014"/>
      <c r="BV94" s="1014"/>
      <c r="BW94" s="1014"/>
      <c r="BX94" s="1014"/>
      <c r="BY94" s="1014"/>
      <c r="BZ94" s="1014"/>
      <c r="CA94" s="1014"/>
      <c r="CB94" s="1014"/>
      <c r="CC94" s="1014"/>
      <c r="CD94" s="1014"/>
      <c r="CE94" s="1014"/>
      <c r="CF94" s="1014"/>
      <c r="CG94" s="1023"/>
      <c r="CH94" s="1024"/>
      <c r="CI94" s="1025"/>
      <c r="CJ94" s="1025"/>
      <c r="CK94" s="1025"/>
      <c r="CL94" s="1026"/>
      <c r="CM94" s="1024"/>
      <c r="CN94" s="1025"/>
      <c r="CO94" s="1025"/>
      <c r="CP94" s="1025"/>
      <c r="CQ94" s="1026"/>
      <c r="CR94" s="1024"/>
      <c r="CS94" s="1025"/>
      <c r="CT94" s="1025"/>
      <c r="CU94" s="1025"/>
      <c r="CV94" s="1026"/>
      <c r="CW94" s="1024"/>
      <c r="CX94" s="1025"/>
      <c r="CY94" s="1025"/>
      <c r="CZ94" s="1025"/>
      <c r="DA94" s="1026"/>
      <c r="DB94" s="1024"/>
      <c r="DC94" s="1025"/>
      <c r="DD94" s="1025"/>
      <c r="DE94" s="1025"/>
      <c r="DF94" s="1026"/>
      <c r="DG94" s="1024"/>
      <c r="DH94" s="1025"/>
      <c r="DI94" s="1025"/>
      <c r="DJ94" s="1025"/>
      <c r="DK94" s="1026"/>
      <c r="DL94" s="1024"/>
      <c r="DM94" s="1025"/>
      <c r="DN94" s="1025"/>
      <c r="DO94" s="1025"/>
      <c r="DP94" s="1026"/>
      <c r="DQ94" s="1024"/>
      <c r="DR94" s="1025"/>
      <c r="DS94" s="1025"/>
      <c r="DT94" s="1025"/>
      <c r="DU94" s="1026"/>
      <c r="DV94" s="1013"/>
      <c r="DW94" s="1014"/>
      <c r="DX94" s="1014"/>
      <c r="DY94" s="1014"/>
      <c r="DZ94" s="1015"/>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13"/>
      <c r="BT95" s="1014"/>
      <c r="BU95" s="1014"/>
      <c r="BV95" s="1014"/>
      <c r="BW95" s="1014"/>
      <c r="BX95" s="1014"/>
      <c r="BY95" s="1014"/>
      <c r="BZ95" s="1014"/>
      <c r="CA95" s="1014"/>
      <c r="CB95" s="1014"/>
      <c r="CC95" s="1014"/>
      <c r="CD95" s="1014"/>
      <c r="CE95" s="1014"/>
      <c r="CF95" s="1014"/>
      <c r="CG95" s="1023"/>
      <c r="CH95" s="1024"/>
      <c r="CI95" s="1025"/>
      <c r="CJ95" s="1025"/>
      <c r="CK95" s="1025"/>
      <c r="CL95" s="1026"/>
      <c r="CM95" s="1024"/>
      <c r="CN95" s="1025"/>
      <c r="CO95" s="1025"/>
      <c r="CP95" s="1025"/>
      <c r="CQ95" s="1026"/>
      <c r="CR95" s="1024"/>
      <c r="CS95" s="1025"/>
      <c r="CT95" s="1025"/>
      <c r="CU95" s="1025"/>
      <c r="CV95" s="1026"/>
      <c r="CW95" s="1024"/>
      <c r="CX95" s="1025"/>
      <c r="CY95" s="1025"/>
      <c r="CZ95" s="1025"/>
      <c r="DA95" s="1026"/>
      <c r="DB95" s="1024"/>
      <c r="DC95" s="1025"/>
      <c r="DD95" s="1025"/>
      <c r="DE95" s="1025"/>
      <c r="DF95" s="1026"/>
      <c r="DG95" s="1024"/>
      <c r="DH95" s="1025"/>
      <c r="DI95" s="1025"/>
      <c r="DJ95" s="1025"/>
      <c r="DK95" s="1026"/>
      <c r="DL95" s="1024"/>
      <c r="DM95" s="1025"/>
      <c r="DN95" s="1025"/>
      <c r="DO95" s="1025"/>
      <c r="DP95" s="1026"/>
      <c r="DQ95" s="1024"/>
      <c r="DR95" s="1025"/>
      <c r="DS95" s="1025"/>
      <c r="DT95" s="1025"/>
      <c r="DU95" s="1026"/>
      <c r="DV95" s="1013"/>
      <c r="DW95" s="1014"/>
      <c r="DX95" s="1014"/>
      <c r="DY95" s="1014"/>
      <c r="DZ95" s="1015"/>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13"/>
      <c r="BT96" s="1014"/>
      <c r="BU96" s="1014"/>
      <c r="BV96" s="1014"/>
      <c r="BW96" s="1014"/>
      <c r="BX96" s="1014"/>
      <c r="BY96" s="1014"/>
      <c r="BZ96" s="1014"/>
      <c r="CA96" s="1014"/>
      <c r="CB96" s="1014"/>
      <c r="CC96" s="1014"/>
      <c r="CD96" s="1014"/>
      <c r="CE96" s="1014"/>
      <c r="CF96" s="1014"/>
      <c r="CG96" s="1023"/>
      <c r="CH96" s="1024"/>
      <c r="CI96" s="1025"/>
      <c r="CJ96" s="1025"/>
      <c r="CK96" s="1025"/>
      <c r="CL96" s="1026"/>
      <c r="CM96" s="1024"/>
      <c r="CN96" s="1025"/>
      <c r="CO96" s="1025"/>
      <c r="CP96" s="1025"/>
      <c r="CQ96" s="1026"/>
      <c r="CR96" s="1024"/>
      <c r="CS96" s="1025"/>
      <c r="CT96" s="1025"/>
      <c r="CU96" s="1025"/>
      <c r="CV96" s="1026"/>
      <c r="CW96" s="1024"/>
      <c r="CX96" s="1025"/>
      <c r="CY96" s="1025"/>
      <c r="CZ96" s="1025"/>
      <c r="DA96" s="1026"/>
      <c r="DB96" s="1024"/>
      <c r="DC96" s="1025"/>
      <c r="DD96" s="1025"/>
      <c r="DE96" s="1025"/>
      <c r="DF96" s="1026"/>
      <c r="DG96" s="1024"/>
      <c r="DH96" s="1025"/>
      <c r="DI96" s="1025"/>
      <c r="DJ96" s="1025"/>
      <c r="DK96" s="1026"/>
      <c r="DL96" s="1024"/>
      <c r="DM96" s="1025"/>
      <c r="DN96" s="1025"/>
      <c r="DO96" s="1025"/>
      <c r="DP96" s="1026"/>
      <c r="DQ96" s="1024"/>
      <c r="DR96" s="1025"/>
      <c r="DS96" s="1025"/>
      <c r="DT96" s="1025"/>
      <c r="DU96" s="1026"/>
      <c r="DV96" s="1013"/>
      <c r="DW96" s="1014"/>
      <c r="DX96" s="1014"/>
      <c r="DY96" s="1014"/>
      <c r="DZ96" s="1015"/>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13"/>
      <c r="BT97" s="1014"/>
      <c r="BU97" s="1014"/>
      <c r="BV97" s="1014"/>
      <c r="BW97" s="1014"/>
      <c r="BX97" s="1014"/>
      <c r="BY97" s="1014"/>
      <c r="BZ97" s="1014"/>
      <c r="CA97" s="1014"/>
      <c r="CB97" s="1014"/>
      <c r="CC97" s="1014"/>
      <c r="CD97" s="1014"/>
      <c r="CE97" s="1014"/>
      <c r="CF97" s="1014"/>
      <c r="CG97" s="1023"/>
      <c r="CH97" s="1024"/>
      <c r="CI97" s="1025"/>
      <c r="CJ97" s="1025"/>
      <c r="CK97" s="1025"/>
      <c r="CL97" s="1026"/>
      <c r="CM97" s="1024"/>
      <c r="CN97" s="1025"/>
      <c r="CO97" s="1025"/>
      <c r="CP97" s="1025"/>
      <c r="CQ97" s="1026"/>
      <c r="CR97" s="1024"/>
      <c r="CS97" s="1025"/>
      <c r="CT97" s="1025"/>
      <c r="CU97" s="1025"/>
      <c r="CV97" s="1026"/>
      <c r="CW97" s="1024"/>
      <c r="CX97" s="1025"/>
      <c r="CY97" s="1025"/>
      <c r="CZ97" s="1025"/>
      <c r="DA97" s="1026"/>
      <c r="DB97" s="1024"/>
      <c r="DC97" s="1025"/>
      <c r="DD97" s="1025"/>
      <c r="DE97" s="1025"/>
      <c r="DF97" s="1026"/>
      <c r="DG97" s="1024"/>
      <c r="DH97" s="1025"/>
      <c r="DI97" s="1025"/>
      <c r="DJ97" s="1025"/>
      <c r="DK97" s="1026"/>
      <c r="DL97" s="1024"/>
      <c r="DM97" s="1025"/>
      <c r="DN97" s="1025"/>
      <c r="DO97" s="1025"/>
      <c r="DP97" s="1026"/>
      <c r="DQ97" s="1024"/>
      <c r="DR97" s="1025"/>
      <c r="DS97" s="1025"/>
      <c r="DT97" s="1025"/>
      <c r="DU97" s="1026"/>
      <c r="DV97" s="1013"/>
      <c r="DW97" s="1014"/>
      <c r="DX97" s="1014"/>
      <c r="DY97" s="1014"/>
      <c r="DZ97" s="1015"/>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13"/>
      <c r="BT98" s="1014"/>
      <c r="BU98" s="1014"/>
      <c r="BV98" s="1014"/>
      <c r="BW98" s="1014"/>
      <c r="BX98" s="1014"/>
      <c r="BY98" s="1014"/>
      <c r="BZ98" s="1014"/>
      <c r="CA98" s="1014"/>
      <c r="CB98" s="1014"/>
      <c r="CC98" s="1014"/>
      <c r="CD98" s="1014"/>
      <c r="CE98" s="1014"/>
      <c r="CF98" s="1014"/>
      <c r="CG98" s="1023"/>
      <c r="CH98" s="1024"/>
      <c r="CI98" s="1025"/>
      <c r="CJ98" s="1025"/>
      <c r="CK98" s="1025"/>
      <c r="CL98" s="1026"/>
      <c r="CM98" s="1024"/>
      <c r="CN98" s="1025"/>
      <c r="CO98" s="1025"/>
      <c r="CP98" s="1025"/>
      <c r="CQ98" s="1026"/>
      <c r="CR98" s="1024"/>
      <c r="CS98" s="1025"/>
      <c r="CT98" s="1025"/>
      <c r="CU98" s="1025"/>
      <c r="CV98" s="1026"/>
      <c r="CW98" s="1024"/>
      <c r="CX98" s="1025"/>
      <c r="CY98" s="1025"/>
      <c r="CZ98" s="1025"/>
      <c r="DA98" s="1026"/>
      <c r="DB98" s="1024"/>
      <c r="DC98" s="1025"/>
      <c r="DD98" s="1025"/>
      <c r="DE98" s="1025"/>
      <c r="DF98" s="1026"/>
      <c r="DG98" s="1024"/>
      <c r="DH98" s="1025"/>
      <c r="DI98" s="1025"/>
      <c r="DJ98" s="1025"/>
      <c r="DK98" s="1026"/>
      <c r="DL98" s="1024"/>
      <c r="DM98" s="1025"/>
      <c r="DN98" s="1025"/>
      <c r="DO98" s="1025"/>
      <c r="DP98" s="1026"/>
      <c r="DQ98" s="1024"/>
      <c r="DR98" s="1025"/>
      <c r="DS98" s="1025"/>
      <c r="DT98" s="1025"/>
      <c r="DU98" s="1026"/>
      <c r="DV98" s="1013"/>
      <c r="DW98" s="1014"/>
      <c r="DX98" s="1014"/>
      <c r="DY98" s="1014"/>
      <c r="DZ98" s="1015"/>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13"/>
      <c r="BT99" s="1014"/>
      <c r="BU99" s="1014"/>
      <c r="BV99" s="1014"/>
      <c r="BW99" s="1014"/>
      <c r="BX99" s="1014"/>
      <c r="BY99" s="1014"/>
      <c r="BZ99" s="1014"/>
      <c r="CA99" s="1014"/>
      <c r="CB99" s="1014"/>
      <c r="CC99" s="1014"/>
      <c r="CD99" s="1014"/>
      <c r="CE99" s="1014"/>
      <c r="CF99" s="1014"/>
      <c r="CG99" s="1023"/>
      <c r="CH99" s="1024"/>
      <c r="CI99" s="1025"/>
      <c r="CJ99" s="1025"/>
      <c r="CK99" s="1025"/>
      <c r="CL99" s="1026"/>
      <c r="CM99" s="1024"/>
      <c r="CN99" s="1025"/>
      <c r="CO99" s="1025"/>
      <c r="CP99" s="1025"/>
      <c r="CQ99" s="1026"/>
      <c r="CR99" s="1024"/>
      <c r="CS99" s="1025"/>
      <c r="CT99" s="1025"/>
      <c r="CU99" s="1025"/>
      <c r="CV99" s="1026"/>
      <c r="CW99" s="1024"/>
      <c r="CX99" s="1025"/>
      <c r="CY99" s="1025"/>
      <c r="CZ99" s="1025"/>
      <c r="DA99" s="1026"/>
      <c r="DB99" s="1024"/>
      <c r="DC99" s="1025"/>
      <c r="DD99" s="1025"/>
      <c r="DE99" s="1025"/>
      <c r="DF99" s="1026"/>
      <c r="DG99" s="1024"/>
      <c r="DH99" s="1025"/>
      <c r="DI99" s="1025"/>
      <c r="DJ99" s="1025"/>
      <c r="DK99" s="1026"/>
      <c r="DL99" s="1024"/>
      <c r="DM99" s="1025"/>
      <c r="DN99" s="1025"/>
      <c r="DO99" s="1025"/>
      <c r="DP99" s="1026"/>
      <c r="DQ99" s="1024"/>
      <c r="DR99" s="1025"/>
      <c r="DS99" s="1025"/>
      <c r="DT99" s="1025"/>
      <c r="DU99" s="1026"/>
      <c r="DV99" s="1013"/>
      <c r="DW99" s="1014"/>
      <c r="DX99" s="1014"/>
      <c r="DY99" s="1014"/>
      <c r="DZ99" s="1015"/>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13"/>
      <c r="BT100" s="1014"/>
      <c r="BU100" s="1014"/>
      <c r="BV100" s="1014"/>
      <c r="BW100" s="1014"/>
      <c r="BX100" s="1014"/>
      <c r="BY100" s="1014"/>
      <c r="BZ100" s="1014"/>
      <c r="CA100" s="1014"/>
      <c r="CB100" s="1014"/>
      <c r="CC100" s="1014"/>
      <c r="CD100" s="1014"/>
      <c r="CE100" s="1014"/>
      <c r="CF100" s="1014"/>
      <c r="CG100" s="1023"/>
      <c r="CH100" s="1024"/>
      <c r="CI100" s="1025"/>
      <c r="CJ100" s="1025"/>
      <c r="CK100" s="1025"/>
      <c r="CL100" s="1026"/>
      <c r="CM100" s="1024"/>
      <c r="CN100" s="1025"/>
      <c r="CO100" s="1025"/>
      <c r="CP100" s="1025"/>
      <c r="CQ100" s="1026"/>
      <c r="CR100" s="1024"/>
      <c r="CS100" s="1025"/>
      <c r="CT100" s="1025"/>
      <c r="CU100" s="1025"/>
      <c r="CV100" s="1026"/>
      <c r="CW100" s="1024"/>
      <c r="CX100" s="1025"/>
      <c r="CY100" s="1025"/>
      <c r="CZ100" s="1025"/>
      <c r="DA100" s="1026"/>
      <c r="DB100" s="1024"/>
      <c r="DC100" s="1025"/>
      <c r="DD100" s="1025"/>
      <c r="DE100" s="1025"/>
      <c r="DF100" s="1026"/>
      <c r="DG100" s="1024"/>
      <c r="DH100" s="1025"/>
      <c r="DI100" s="1025"/>
      <c r="DJ100" s="1025"/>
      <c r="DK100" s="1026"/>
      <c r="DL100" s="1024"/>
      <c r="DM100" s="1025"/>
      <c r="DN100" s="1025"/>
      <c r="DO100" s="1025"/>
      <c r="DP100" s="1026"/>
      <c r="DQ100" s="1024"/>
      <c r="DR100" s="1025"/>
      <c r="DS100" s="1025"/>
      <c r="DT100" s="1025"/>
      <c r="DU100" s="1026"/>
      <c r="DV100" s="1013"/>
      <c r="DW100" s="1014"/>
      <c r="DX100" s="1014"/>
      <c r="DY100" s="1014"/>
      <c r="DZ100" s="1015"/>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13"/>
      <c r="BT101" s="1014"/>
      <c r="BU101" s="1014"/>
      <c r="BV101" s="1014"/>
      <c r="BW101" s="1014"/>
      <c r="BX101" s="1014"/>
      <c r="BY101" s="1014"/>
      <c r="BZ101" s="1014"/>
      <c r="CA101" s="1014"/>
      <c r="CB101" s="1014"/>
      <c r="CC101" s="1014"/>
      <c r="CD101" s="1014"/>
      <c r="CE101" s="1014"/>
      <c r="CF101" s="1014"/>
      <c r="CG101" s="1023"/>
      <c r="CH101" s="1024"/>
      <c r="CI101" s="1025"/>
      <c r="CJ101" s="1025"/>
      <c r="CK101" s="1025"/>
      <c r="CL101" s="1026"/>
      <c r="CM101" s="1024"/>
      <c r="CN101" s="1025"/>
      <c r="CO101" s="1025"/>
      <c r="CP101" s="1025"/>
      <c r="CQ101" s="1026"/>
      <c r="CR101" s="1024"/>
      <c r="CS101" s="1025"/>
      <c r="CT101" s="1025"/>
      <c r="CU101" s="1025"/>
      <c r="CV101" s="1026"/>
      <c r="CW101" s="1024"/>
      <c r="CX101" s="1025"/>
      <c r="CY101" s="1025"/>
      <c r="CZ101" s="1025"/>
      <c r="DA101" s="1026"/>
      <c r="DB101" s="1024"/>
      <c r="DC101" s="1025"/>
      <c r="DD101" s="1025"/>
      <c r="DE101" s="1025"/>
      <c r="DF101" s="1026"/>
      <c r="DG101" s="1024"/>
      <c r="DH101" s="1025"/>
      <c r="DI101" s="1025"/>
      <c r="DJ101" s="1025"/>
      <c r="DK101" s="1026"/>
      <c r="DL101" s="1024"/>
      <c r="DM101" s="1025"/>
      <c r="DN101" s="1025"/>
      <c r="DO101" s="1025"/>
      <c r="DP101" s="1026"/>
      <c r="DQ101" s="1024"/>
      <c r="DR101" s="1025"/>
      <c r="DS101" s="1025"/>
      <c r="DT101" s="1025"/>
      <c r="DU101" s="1026"/>
      <c r="DV101" s="1013"/>
      <c r="DW101" s="1014"/>
      <c r="DX101" s="1014"/>
      <c r="DY101" s="1014"/>
      <c r="DZ101" s="1015"/>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389</v>
      </c>
      <c r="BR102" s="1005" t="s">
        <v>419</v>
      </c>
      <c r="BS102" s="1006"/>
      <c r="BT102" s="1006"/>
      <c r="BU102" s="1006"/>
      <c r="BV102" s="1006"/>
      <c r="BW102" s="1006"/>
      <c r="BX102" s="1006"/>
      <c r="BY102" s="1006"/>
      <c r="BZ102" s="1006"/>
      <c r="CA102" s="1006"/>
      <c r="CB102" s="1006"/>
      <c r="CC102" s="1006"/>
      <c r="CD102" s="1006"/>
      <c r="CE102" s="1006"/>
      <c r="CF102" s="1006"/>
      <c r="CG102" s="1016"/>
      <c r="CH102" s="1017"/>
      <c r="CI102" s="1018"/>
      <c r="CJ102" s="1018"/>
      <c r="CK102" s="1018"/>
      <c r="CL102" s="1019"/>
      <c r="CM102" s="1017"/>
      <c r="CN102" s="1018"/>
      <c r="CO102" s="1018"/>
      <c r="CP102" s="1018"/>
      <c r="CQ102" s="1019"/>
      <c r="CR102" s="1020"/>
      <c r="CS102" s="1021"/>
      <c r="CT102" s="1021"/>
      <c r="CU102" s="1021"/>
      <c r="CV102" s="1022"/>
      <c r="CW102" s="1020"/>
      <c r="CX102" s="1021"/>
      <c r="CY102" s="1021"/>
      <c r="CZ102" s="1021"/>
      <c r="DA102" s="1022"/>
      <c r="DB102" s="1020"/>
      <c r="DC102" s="1021"/>
      <c r="DD102" s="1021"/>
      <c r="DE102" s="1021"/>
      <c r="DF102" s="1022"/>
      <c r="DG102" s="1020"/>
      <c r="DH102" s="1021"/>
      <c r="DI102" s="1021"/>
      <c r="DJ102" s="1021"/>
      <c r="DK102" s="1022"/>
      <c r="DL102" s="1020"/>
      <c r="DM102" s="1021"/>
      <c r="DN102" s="1021"/>
      <c r="DO102" s="1021"/>
      <c r="DP102" s="1022"/>
      <c r="DQ102" s="1020"/>
      <c r="DR102" s="1021"/>
      <c r="DS102" s="1021"/>
      <c r="DT102" s="1021"/>
      <c r="DU102" s="1022"/>
      <c r="DV102" s="1005"/>
      <c r="DW102" s="1006"/>
      <c r="DX102" s="1006"/>
      <c r="DY102" s="1006"/>
      <c r="DZ102" s="1007"/>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8" t="s">
        <v>420</v>
      </c>
      <c r="BR103" s="1008"/>
      <c r="BS103" s="1008"/>
      <c r="BT103" s="1008"/>
      <c r="BU103" s="1008"/>
      <c r="BV103" s="1008"/>
      <c r="BW103" s="1008"/>
      <c r="BX103" s="1008"/>
      <c r="BY103" s="1008"/>
      <c r="BZ103" s="1008"/>
      <c r="CA103" s="1008"/>
      <c r="CB103" s="1008"/>
      <c r="CC103" s="1008"/>
      <c r="CD103" s="1008"/>
      <c r="CE103" s="1008"/>
      <c r="CF103" s="1008"/>
      <c r="CG103" s="1008"/>
      <c r="CH103" s="1008"/>
      <c r="CI103" s="1008"/>
      <c r="CJ103" s="1008"/>
      <c r="CK103" s="1008"/>
      <c r="CL103" s="1008"/>
      <c r="CM103" s="1008"/>
      <c r="CN103" s="1008"/>
      <c r="CO103" s="1008"/>
      <c r="CP103" s="1008"/>
      <c r="CQ103" s="1008"/>
      <c r="CR103" s="1008"/>
      <c r="CS103" s="1008"/>
      <c r="CT103" s="1008"/>
      <c r="CU103" s="1008"/>
      <c r="CV103" s="1008"/>
      <c r="CW103" s="1008"/>
      <c r="CX103" s="1008"/>
      <c r="CY103" s="1008"/>
      <c r="CZ103" s="1008"/>
      <c r="DA103" s="1008"/>
      <c r="DB103" s="1008"/>
      <c r="DC103" s="1008"/>
      <c r="DD103" s="1008"/>
      <c r="DE103" s="1008"/>
      <c r="DF103" s="1008"/>
      <c r="DG103" s="1008"/>
      <c r="DH103" s="1008"/>
      <c r="DI103" s="1008"/>
      <c r="DJ103" s="1008"/>
      <c r="DK103" s="1008"/>
      <c r="DL103" s="1008"/>
      <c r="DM103" s="1008"/>
      <c r="DN103" s="1008"/>
      <c r="DO103" s="1008"/>
      <c r="DP103" s="1008"/>
      <c r="DQ103" s="1008"/>
      <c r="DR103" s="1008"/>
      <c r="DS103" s="1008"/>
      <c r="DT103" s="1008"/>
      <c r="DU103" s="1008"/>
      <c r="DV103" s="1008"/>
      <c r="DW103" s="1008"/>
      <c r="DX103" s="1008"/>
      <c r="DY103" s="1008"/>
      <c r="DZ103" s="1008"/>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9" t="s">
        <v>421</v>
      </c>
      <c r="BR104" s="1009"/>
      <c r="BS104" s="1009"/>
      <c r="BT104" s="1009"/>
      <c r="BU104" s="1009"/>
      <c r="BV104" s="1009"/>
      <c r="BW104" s="1009"/>
      <c r="BX104" s="1009"/>
      <c r="BY104" s="1009"/>
      <c r="BZ104" s="1009"/>
      <c r="CA104" s="1009"/>
      <c r="CB104" s="1009"/>
      <c r="CC104" s="1009"/>
      <c r="CD104" s="1009"/>
      <c r="CE104" s="1009"/>
      <c r="CF104" s="1009"/>
      <c r="CG104" s="1009"/>
      <c r="CH104" s="1009"/>
      <c r="CI104" s="1009"/>
      <c r="CJ104" s="1009"/>
      <c r="CK104" s="1009"/>
      <c r="CL104" s="1009"/>
      <c r="CM104" s="1009"/>
      <c r="CN104" s="1009"/>
      <c r="CO104" s="1009"/>
      <c r="CP104" s="1009"/>
      <c r="CQ104" s="1009"/>
      <c r="CR104" s="1009"/>
      <c r="CS104" s="1009"/>
      <c r="CT104" s="1009"/>
      <c r="CU104" s="1009"/>
      <c r="CV104" s="1009"/>
      <c r="CW104" s="1009"/>
      <c r="CX104" s="1009"/>
      <c r="CY104" s="1009"/>
      <c r="CZ104" s="1009"/>
      <c r="DA104" s="1009"/>
      <c r="DB104" s="1009"/>
      <c r="DC104" s="1009"/>
      <c r="DD104" s="1009"/>
      <c r="DE104" s="1009"/>
      <c r="DF104" s="1009"/>
      <c r="DG104" s="1009"/>
      <c r="DH104" s="1009"/>
      <c r="DI104" s="1009"/>
      <c r="DJ104" s="1009"/>
      <c r="DK104" s="1009"/>
      <c r="DL104" s="1009"/>
      <c r="DM104" s="1009"/>
      <c r="DN104" s="1009"/>
      <c r="DO104" s="1009"/>
      <c r="DP104" s="1009"/>
      <c r="DQ104" s="1009"/>
      <c r="DR104" s="1009"/>
      <c r="DS104" s="1009"/>
      <c r="DT104" s="1009"/>
      <c r="DU104" s="1009"/>
      <c r="DV104" s="1009"/>
      <c r="DW104" s="1009"/>
      <c r="DX104" s="1009"/>
      <c r="DY104" s="1009"/>
      <c r="DZ104" s="1009"/>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422</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423</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1010" t="s">
        <v>424</v>
      </c>
      <c r="B108" s="1011"/>
      <c r="C108" s="1011"/>
      <c r="D108" s="1011"/>
      <c r="E108" s="1011"/>
      <c r="F108" s="1011"/>
      <c r="G108" s="1011"/>
      <c r="H108" s="1011"/>
      <c r="I108" s="1011"/>
      <c r="J108" s="1011"/>
      <c r="K108" s="1011"/>
      <c r="L108" s="1011"/>
      <c r="M108" s="1011"/>
      <c r="N108" s="1011"/>
      <c r="O108" s="1011"/>
      <c r="P108" s="1011"/>
      <c r="Q108" s="1011"/>
      <c r="R108" s="1011"/>
      <c r="S108" s="1011"/>
      <c r="T108" s="1011"/>
      <c r="U108" s="1011"/>
      <c r="V108" s="1011"/>
      <c r="W108" s="1011"/>
      <c r="X108" s="1011"/>
      <c r="Y108" s="1011"/>
      <c r="Z108" s="1011"/>
      <c r="AA108" s="1011"/>
      <c r="AB108" s="1011"/>
      <c r="AC108" s="1011"/>
      <c r="AD108" s="1011"/>
      <c r="AE108" s="1011"/>
      <c r="AF108" s="1011"/>
      <c r="AG108" s="1011"/>
      <c r="AH108" s="1011"/>
      <c r="AI108" s="1011"/>
      <c r="AJ108" s="1011"/>
      <c r="AK108" s="1011"/>
      <c r="AL108" s="1011"/>
      <c r="AM108" s="1011"/>
      <c r="AN108" s="1011"/>
      <c r="AO108" s="1011"/>
      <c r="AP108" s="1011"/>
      <c r="AQ108" s="1011"/>
      <c r="AR108" s="1011"/>
      <c r="AS108" s="1011"/>
      <c r="AT108" s="1012"/>
      <c r="AU108" s="1010" t="s">
        <v>425</v>
      </c>
      <c r="AV108" s="1011"/>
      <c r="AW108" s="1011"/>
      <c r="AX108" s="1011"/>
      <c r="AY108" s="1011"/>
      <c r="AZ108" s="1011"/>
      <c r="BA108" s="1011"/>
      <c r="BB108" s="1011"/>
      <c r="BC108" s="1011"/>
      <c r="BD108" s="1011"/>
      <c r="BE108" s="1011"/>
      <c r="BF108" s="1011"/>
      <c r="BG108" s="1011"/>
      <c r="BH108" s="1011"/>
      <c r="BI108" s="1011"/>
      <c r="BJ108" s="1011"/>
      <c r="BK108" s="1011"/>
      <c r="BL108" s="1011"/>
      <c r="BM108" s="1011"/>
      <c r="BN108" s="1011"/>
      <c r="BO108" s="1011"/>
      <c r="BP108" s="1011"/>
      <c r="BQ108" s="1011"/>
      <c r="BR108" s="1011"/>
      <c r="BS108" s="1011"/>
      <c r="BT108" s="1011"/>
      <c r="BU108" s="1011"/>
      <c r="BV108" s="1011"/>
      <c r="BW108" s="1011"/>
      <c r="BX108" s="1011"/>
      <c r="BY108" s="1011"/>
      <c r="BZ108" s="1011"/>
      <c r="CA108" s="1011"/>
      <c r="CB108" s="1011"/>
      <c r="CC108" s="1011"/>
      <c r="CD108" s="1011"/>
      <c r="CE108" s="1011"/>
      <c r="CF108" s="1011"/>
      <c r="CG108" s="1011"/>
      <c r="CH108" s="1011"/>
      <c r="CI108" s="1011"/>
      <c r="CJ108" s="1011"/>
      <c r="CK108" s="1011"/>
      <c r="CL108" s="1011"/>
      <c r="CM108" s="1011"/>
      <c r="CN108" s="1011"/>
      <c r="CO108" s="1011"/>
      <c r="CP108" s="1011"/>
      <c r="CQ108" s="1011"/>
      <c r="CR108" s="1011"/>
      <c r="CS108" s="1011"/>
      <c r="CT108" s="1011"/>
      <c r="CU108" s="1011"/>
      <c r="CV108" s="1011"/>
      <c r="CW108" s="1011"/>
      <c r="CX108" s="1011"/>
      <c r="CY108" s="1011"/>
      <c r="CZ108" s="1011"/>
      <c r="DA108" s="1011"/>
      <c r="DB108" s="1011"/>
      <c r="DC108" s="1011"/>
      <c r="DD108" s="1011"/>
      <c r="DE108" s="1011"/>
      <c r="DF108" s="1011"/>
      <c r="DG108" s="1011"/>
      <c r="DH108" s="1011"/>
      <c r="DI108" s="1011"/>
      <c r="DJ108" s="1011"/>
      <c r="DK108" s="1011"/>
      <c r="DL108" s="1011"/>
      <c r="DM108" s="1011"/>
      <c r="DN108" s="1011"/>
      <c r="DO108" s="1011"/>
      <c r="DP108" s="1011"/>
      <c r="DQ108" s="1011"/>
      <c r="DR108" s="1011"/>
      <c r="DS108" s="1011"/>
      <c r="DT108" s="1011"/>
      <c r="DU108" s="1011"/>
      <c r="DV108" s="1011"/>
      <c r="DW108" s="1011"/>
      <c r="DX108" s="1011"/>
      <c r="DY108" s="1011"/>
      <c r="DZ108" s="1012"/>
    </row>
    <row r="109" spans="1:131" s="226" customFormat="1" ht="26.25" customHeight="1" x14ac:dyDescent="0.15">
      <c r="A109" s="963" t="s">
        <v>426</v>
      </c>
      <c r="B109" s="964"/>
      <c r="C109" s="964"/>
      <c r="D109" s="964"/>
      <c r="E109" s="964"/>
      <c r="F109" s="964"/>
      <c r="G109" s="964"/>
      <c r="H109" s="964"/>
      <c r="I109" s="964"/>
      <c r="J109" s="964"/>
      <c r="K109" s="964"/>
      <c r="L109" s="964"/>
      <c r="M109" s="964"/>
      <c r="N109" s="964"/>
      <c r="O109" s="964"/>
      <c r="P109" s="964"/>
      <c r="Q109" s="964"/>
      <c r="R109" s="964"/>
      <c r="S109" s="964"/>
      <c r="T109" s="964"/>
      <c r="U109" s="964"/>
      <c r="V109" s="964"/>
      <c r="W109" s="964"/>
      <c r="X109" s="964"/>
      <c r="Y109" s="964"/>
      <c r="Z109" s="965"/>
      <c r="AA109" s="966" t="s">
        <v>427</v>
      </c>
      <c r="AB109" s="964"/>
      <c r="AC109" s="964"/>
      <c r="AD109" s="964"/>
      <c r="AE109" s="965"/>
      <c r="AF109" s="966" t="s">
        <v>428</v>
      </c>
      <c r="AG109" s="964"/>
      <c r="AH109" s="964"/>
      <c r="AI109" s="964"/>
      <c r="AJ109" s="965"/>
      <c r="AK109" s="966" t="s">
        <v>304</v>
      </c>
      <c r="AL109" s="964"/>
      <c r="AM109" s="964"/>
      <c r="AN109" s="964"/>
      <c r="AO109" s="965"/>
      <c r="AP109" s="966" t="s">
        <v>429</v>
      </c>
      <c r="AQ109" s="964"/>
      <c r="AR109" s="964"/>
      <c r="AS109" s="964"/>
      <c r="AT109" s="997"/>
      <c r="AU109" s="963" t="s">
        <v>426</v>
      </c>
      <c r="AV109" s="964"/>
      <c r="AW109" s="964"/>
      <c r="AX109" s="964"/>
      <c r="AY109" s="964"/>
      <c r="AZ109" s="964"/>
      <c r="BA109" s="964"/>
      <c r="BB109" s="964"/>
      <c r="BC109" s="964"/>
      <c r="BD109" s="964"/>
      <c r="BE109" s="964"/>
      <c r="BF109" s="964"/>
      <c r="BG109" s="964"/>
      <c r="BH109" s="964"/>
      <c r="BI109" s="964"/>
      <c r="BJ109" s="964"/>
      <c r="BK109" s="964"/>
      <c r="BL109" s="964"/>
      <c r="BM109" s="964"/>
      <c r="BN109" s="964"/>
      <c r="BO109" s="964"/>
      <c r="BP109" s="965"/>
      <c r="BQ109" s="966" t="s">
        <v>427</v>
      </c>
      <c r="BR109" s="964"/>
      <c r="BS109" s="964"/>
      <c r="BT109" s="964"/>
      <c r="BU109" s="965"/>
      <c r="BV109" s="966" t="s">
        <v>428</v>
      </c>
      <c r="BW109" s="964"/>
      <c r="BX109" s="964"/>
      <c r="BY109" s="964"/>
      <c r="BZ109" s="965"/>
      <c r="CA109" s="966" t="s">
        <v>304</v>
      </c>
      <c r="CB109" s="964"/>
      <c r="CC109" s="964"/>
      <c r="CD109" s="964"/>
      <c r="CE109" s="965"/>
      <c r="CF109" s="1004" t="s">
        <v>429</v>
      </c>
      <c r="CG109" s="1004"/>
      <c r="CH109" s="1004"/>
      <c r="CI109" s="1004"/>
      <c r="CJ109" s="1004"/>
      <c r="CK109" s="966" t="s">
        <v>430</v>
      </c>
      <c r="CL109" s="964"/>
      <c r="CM109" s="964"/>
      <c r="CN109" s="964"/>
      <c r="CO109" s="964"/>
      <c r="CP109" s="964"/>
      <c r="CQ109" s="964"/>
      <c r="CR109" s="964"/>
      <c r="CS109" s="964"/>
      <c r="CT109" s="964"/>
      <c r="CU109" s="964"/>
      <c r="CV109" s="964"/>
      <c r="CW109" s="964"/>
      <c r="CX109" s="964"/>
      <c r="CY109" s="964"/>
      <c r="CZ109" s="964"/>
      <c r="DA109" s="964"/>
      <c r="DB109" s="964"/>
      <c r="DC109" s="964"/>
      <c r="DD109" s="964"/>
      <c r="DE109" s="964"/>
      <c r="DF109" s="965"/>
      <c r="DG109" s="966" t="s">
        <v>427</v>
      </c>
      <c r="DH109" s="964"/>
      <c r="DI109" s="964"/>
      <c r="DJ109" s="964"/>
      <c r="DK109" s="965"/>
      <c r="DL109" s="966" t="s">
        <v>428</v>
      </c>
      <c r="DM109" s="964"/>
      <c r="DN109" s="964"/>
      <c r="DO109" s="964"/>
      <c r="DP109" s="965"/>
      <c r="DQ109" s="966" t="s">
        <v>304</v>
      </c>
      <c r="DR109" s="964"/>
      <c r="DS109" s="964"/>
      <c r="DT109" s="964"/>
      <c r="DU109" s="965"/>
      <c r="DV109" s="966" t="s">
        <v>429</v>
      </c>
      <c r="DW109" s="964"/>
      <c r="DX109" s="964"/>
      <c r="DY109" s="964"/>
      <c r="DZ109" s="997"/>
    </row>
    <row r="110" spans="1:131" s="226" customFormat="1" ht="26.25" customHeight="1" x14ac:dyDescent="0.15">
      <c r="A110" s="875" t="s">
        <v>431</v>
      </c>
      <c r="B110" s="876"/>
      <c r="C110" s="876"/>
      <c r="D110" s="876"/>
      <c r="E110" s="876"/>
      <c r="F110" s="876"/>
      <c r="G110" s="876"/>
      <c r="H110" s="876"/>
      <c r="I110" s="876"/>
      <c r="J110" s="876"/>
      <c r="K110" s="876"/>
      <c r="L110" s="876"/>
      <c r="M110" s="876"/>
      <c r="N110" s="876"/>
      <c r="O110" s="876"/>
      <c r="P110" s="876"/>
      <c r="Q110" s="876"/>
      <c r="R110" s="876"/>
      <c r="S110" s="876"/>
      <c r="T110" s="876"/>
      <c r="U110" s="876"/>
      <c r="V110" s="876"/>
      <c r="W110" s="876"/>
      <c r="X110" s="876"/>
      <c r="Y110" s="876"/>
      <c r="Z110" s="877"/>
      <c r="AA110" s="956">
        <v>241999</v>
      </c>
      <c r="AB110" s="957"/>
      <c r="AC110" s="957"/>
      <c r="AD110" s="957"/>
      <c r="AE110" s="958"/>
      <c r="AF110" s="959">
        <v>257321</v>
      </c>
      <c r="AG110" s="957"/>
      <c r="AH110" s="957"/>
      <c r="AI110" s="957"/>
      <c r="AJ110" s="958"/>
      <c r="AK110" s="959">
        <v>292410</v>
      </c>
      <c r="AL110" s="957"/>
      <c r="AM110" s="957"/>
      <c r="AN110" s="957"/>
      <c r="AO110" s="958"/>
      <c r="AP110" s="960">
        <v>17.5</v>
      </c>
      <c r="AQ110" s="961"/>
      <c r="AR110" s="961"/>
      <c r="AS110" s="961"/>
      <c r="AT110" s="962"/>
      <c r="AU110" s="998" t="s">
        <v>73</v>
      </c>
      <c r="AV110" s="999"/>
      <c r="AW110" s="999"/>
      <c r="AX110" s="999"/>
      <c r="AY110" s="999"/>
      <c r="AZ110" s="928" t="s">
        <v>432</v>
      </c>
      <c r="BA110" s="876"/>
      <c r="BB110" s="876"/>
      <c r="BC110" s="876"/>
      <c r="BD110" s="876"/>
      <c r="BE110" s="876"/>
      <c r="BF110" s="876"/>
      <c r="BG110" s="876"/>
      <c r="BH110" s="876"/>
      <c r="BI110" s="876"/>
      <c r="BJ110" s="876"/>
      <c r="BK110" s="876"/>
      <c r="BL110" s="876"/>
      <c r="BM110" s="876"/>
      <c r="BN110" s="876"/>
      <c r="BO110" s="876"/>
      <c r="BP110" s="877"/>
      <c r="BQ110" s="929">
        <v>3363069</v>
      </c>
      <c r="BR110" s="910"/>
      <c r="BS110" s="910"/>
      <c r="BT110" s="910"/>
      <c r="BU110" s="910"/>
      <c r="BV110" s="910">
        <v>3306363</v>
      </c>
      <c r="BW110" s="910"/>
      <c r="BX110" s="910"/>
      <c r="BY110" s="910"/>
      <c r="BZ110" s="910"/>
      <c r="CA110" s="910">
        <v>3509266</v>
      </c>
      <c r="CB110" s="910"/>
      <c r="CC110" s="910"/>
      <c r="CD110" s="910"/>
      <c r="CE110" s="910"/>
      <c r="CF110" s="934">
        <v>210</v>
      </c>
      <c r="CG110" s="935"/>
      <c r="CH110" s="935"/>
      <c r="CI110" s="935"/>
      <c r="CJ110" s="935"/>
      <c r="CK110" s="994" t="s">
        <v>433</v>
      </c>
      <c r="CL110" s="887"/>
      <c r="CM110" s="928" t="s">
        <v>434</v>
      </c>
      <c r="CN110" s="876"/>
      <c r="CO110" s="876"/>
      <c r="CP110" s="876"/>
      <c r="CQ110" s="876"/>
      <c r="CR110" s="876"/>
      <c r="CS110" s="876"/>
      <c r="CT110" s="876"/>
      <c r="CU110" s="876"/>
      <c r="CV110" s="876"/>
      <c r="CW110" s="876"/>
      <c r="CX110" s="876"/>
      <c r="CY110" s="876"/>
      <c r="CZ110" s="876"/>
      <c r="DA110" s="876"/>
      <c r="DB110" s="876"/>
      <c r="DC110" s="876"/>
      <c r="DD110" s="876"/>
      <c r="DE110" s="876"/>
      <c r="DF110" s="877"/>
      <c r="DG110" s="929" t="s">
        <v>435</v>
      </c>
      <c r="DH110" s="910"/>
      <c r="DI110" s="910"/>
      <c r="DJ110" s="910"/>
      <c r="DK110" s="910"/>
      <c r="DL110" s="910" t="s">
        <v>127</v>
      </c>
      <c r="DM110" s="910"/>
      <c r="DN110" s="910"/>
      <c r="DO110" s="910"/>
      <c r="DP110" s="910"/>
      <c r="DQ110" s="910" t="s">
        <v>436</v>
      </c>
      <c r="DR110" s="910"/>
      <c r="DS110" s="910"/>
      <c r="DT110" s="910"/>
      <c r="DU110" s="910"/>
      <c r="DV110" s="911" t="s">
        <v>127</v>
      </c>
      <c r="DW110" s="911"/>
      <c r="DX110" s="911"/>
      <c r="DY110" s="911"/>
      <c r="DZ110" s="912"/>
    </row>
    <row r="111" spans="1:131" s="226" customFormat="1" ht="26.25" customHeight="1" x14ac:dyDescent="0.15">
      <c r="A111" s="842" t="s">
        <v>437</v>
      </c>
      <c r="B111" s="843"/>
      <c r="C111" s="843"/>
      <c r="D111" s="843"/>
      <c r="E111" s="843"/>
      <c r="F111" s="843"/>
      <c r="G111" s="843"/>
      <c r="H111" s="843"/>
      <c r="I111" s="843"/>
      <c r="J111" s="843"/>
      <c r="K111" s="843"/>
      <c r="L111" s="843"/>
      <c r="M111" s="843"/>
      <c r="N111" s="843"/>
      <c r="O111" s="843"/>
      <c r="P111" s="843"/>
      <c r="Q111" s="843"/>
      <c r="R111" s="843"/>
      <c r="S111" s="843"/>
      <c r="T111" s="843"/>
      <c r="U111" s="843"/>
      <c r="V111" s="843"/>
      <c r="W111" s="843"/>
      <c r="X111" s="843"/>
      <c r="Y111" s="843"/>
      <c r="Z111" s="993"/>
      <c r="AA111" s="986" t="s">
        <v>127</v>
      </c>
      <c r="AB111" s="987"/>
      <c r="AC111" s="987"/>
      <c r="AD111" s="987"/>
      <c r="AE111" s="988"/>
      <c r="AF111" s="989" t="s">
        <v>438</v>
      </c>
      <c r="AG111" s="987"/>
      <c r="AH111" s="987"/>
      <c r="AI111" s="987"/>
      <c r="AJ111" s="988"/>
      <c r="AK111" s="989" t="s">
        <v>127</v>
      </c>
      <c r="AL111" s="987"/>
      <c r="AM111" s="987"/>
      <c r="AN111" s="987"/>
      <c r="AO111" s="988"/>
      <c r="AP111" s="990" t="s">
        <v>127</v>
      </c>
      <c r="AQ111" s="991"/>
      <c r="AR111" s="991"/>
      <c r="AS111" s="991"/>
      <c r="AT111" s="992"/>
      <c r="AU111" s="1000"/>
      <c r="AV111" s="1001"/>
      <c r="AW111" s="1001"/>
      <c r="AX111" s="1001"/>
      <c r="AY111" s="1001"/>
      <c r="AZ111" s="883" t="s">
        <v>439</v>
      </c>
      <c r="BA111" s="820"/>
      <c r="BB111" s="820"/>
      <c r="BC111" s="820"/>
      <c r="BD111" s="820"/>
      <c r="BE111" s="820"/>
      <c r="BF111" s="820"/>
      <c r="BG111" s="820"/>
      <c r="BH111" s="820"/>
      <c r="BI111" s="820"/>
      <c r="BJ111" s="820"/>
      <c r="BK111" s="820"/>
      <c r="BL111" s="820"/>
      <c r="BM111" s="820"/>
      <c r="BN111" s="820"/>
      <c r="BO111" s="820"/>
      <c r="BP111" s="821"/>
      <c r="BQ111" s="884">
        <v>38507</v>
      </c>
      <c r="BR111" s="885"/>
      <c r="BS111" s="885"/>
      <c r="BT111" s="885"/>
      <c r="BU111" s="885"/>
      <c r="BV111" s="885">
        <v>168364</v>
      </c>
      <c r="BW111" s="885"/>
      <c r="BX111" s="885"/>
      <c r="BY111" s="885"/>
      <c r="BZ111" s="885"/>
      <c r="CA111" s="885">
        <v>149580</v>
      </c>
      <c r="CB111" s="885"/>
      <c r="CC111" s="885"/>
      <c r="CD111" s="885"/>
      <c r="CE111" s="885"/>
      <c r="CF111" s="943">
        <v>9</v>
      </c>
      <c r="CG111" s="944"/>
      <c r="CH111" s="944"/>
      <c r="CI111" s="944"/>
      <c r="CJ111" s="944"/>
      <c r="CK111" s="995"/>
      <c r="CL111" s="889"/>
      <c r="CM111" s="883" t="s">
        <v>440</v>
      </c>
      <c r="CN111" s="820"/>
      <c r="CO111" s="820"/>
      <c r="CP111" s="820"/>
      <c r="CQ111" s="820"/>
      <c r="CR111" s="820"/>
      <c r="CS111" s="820"/>
      <c r="CT111" s="820"/>
      <c r="CU111" s="820"/>
      <c r="CV111" s="820"/>
      <c r="CW111" s="820"/>
      <c r="CX111" s="820"/>
      <c r="CY111" s="820"/>
      <c r="CZ111" s="820"/>
      <c r="DA111" s="820"/>
      <c r="DB111" s="820"/>
      <c r="DC111" s="820"/>
      <c r="DD111" s="820"/>
      <c r="DE111" s="820"/>
      <c r="DF111" s="821"/>
      <c r="DG111" s="884" t="s">
        <v>127</v>
      </c>
      <c r="DH111" s="885"/>
      <c r="DI111" s="885"/>
      <c r="DJ111" s="885"/>
      <c r="DK111" s="885"/>
      <c r="DL111" s="885" t="s">
        <v>127</v>
      </c>
      <c r="DM111" s="885"/>
      <c r="DN111" s="885"/>
      <c r="DO111" s="885"/>
      <c r="DP111" s="885"/>
      <c r="DQ111" s="885" t="s">
        <v>391</v>
      </c>
      <c r="DR111" s="885"/>
      <c r="DS111" s="885"/>
      <c r="DT111" s="885"/>
      <c r="DU111" s="885"/>
      <c r="DV111" s="862" t="s">
        <v>127</v>
      </c>
      <c r="DW111" s="862"/>
      <c r="DX111" s="862"/>
      <c r="DY111" s="862"/>
      <c r="DZ111" s="863"/>
    </row>
    <row r="112" spans="1:131" s="226" customFormat="1" ht="26.25" customHeight="1" x14ac:dyDescent="0.15">
      <c r="A112" s="980" t="s">
        <v>441</v>
      </c>
      <c r="B112" s="981"/>
      <c r="C112" s="820" t="s">
        <v>442</v>
      </c>
      <c r="D112" s="820"/>
      <c r="E112" s="820"/>
      <c r="F112" s="820"/>
      <c r="G112" s="820"/>
      <c r="H112" s="820"/>
      <c r="I112" s="820"/>
      <c r="J112" s="820"/>
      <c r="K112" s="820"/>
      <c r="L112" s="820"/>
      <c r="M112" s="820"/>
      <c r="N112" s="820"/>
      <c r="O112" s="820"/>
      <c r="P112" s="820"/>
      <c r="Q112" s="820"/>
      <c r="R112" s="820"/>
      <c r="S112" s="820"/>
      <c r="T112" s="820"/>
      <c r="U112" s="820"/>
      <c r="V112" s="820"/>
      <c r="W112" s="820"/>
      <c r="X112" s="820"/>
      <c r="Y112" s="820"/>
      <c r="Z112" s="821"/>
      <c r="AA112" s="847" t="s">
        <v>391</v>
      </c>
      <c r="AB112" s="848"/>
      <c r="AC112" s="848"/>
      <c r="AD112" s="848"/>
      <c r="AE112" s="849"/>
      <c r="AF112" s="850" t="s">
        <v>127</v>
      </c>
      <c r="AG112" s="848"/>
      <c r="AH112" s="848"/>
      <c r="AI112" s="848"/>
      <c r="AJ112" s="849"/>
      <c r="AK112" s="850" t="s">
        <v>127</v>
      </c>
      <c r="AL112" s="848"/>
      <c r="AM112" s="848"/>
      <c r="AN112" s="848"/>
      <c r="AO112" s="849"/>
      <c r="AP112" s="892" t="s">
        <v>127</v>
      </c>
      <c r="AQ112" s="893"/>
      <c r="AR112" s="893"/>
      <c r="AS112" s="893"/>
      <c r="AT112" s="894"/>
      <c r="AU112" s="1000"/>
      <c r="AV112" s="1001"/>
      <c r="AW112" s="1001"/>
      <c r="AX112" s="1001"/>
      <c r="AY112" s="1001"/>
      <c r="AZ112" s="883" t="s">
        <v>443</v>
      </c>
      <c r="BA112" s="820"/>
      <c r="BB112" s="820"/>
      <c r="BC112" s="820"/>
      <c r="BD112" s="820"/>
      <c r="BE112" s="820"/>
      <c r="BF112" s="820"/>
      <c r="BG112" s="820"/>
      <c r="BH112" s="820"/>
      <c r="BI112" s="820"/>
      <c r="BJ112" s="820"/>
      <c r="BK112" s="820"/>
      <c r="BL112" s="820"/>
      <c r="BM112" s="820"/>
      <c r="BN112" s="820"/>
      <c r="BO112" s="820"/>
      <c r="BP112" s="821"/>
      <c r="BQ112" s="884">
        <v>252874</v>
      </c>
      <c r="BR112" s="885"/>
      <c r="BS112" s="885"/>
      <c r="BT112" s="885"/>
      <c r="BU112" s="885"/>
      <c r="BV112" s="885">
        <v>282831</v>
      </c>
      <c r="BW112" s="885"/>
      <c r="BX112" s="885"/>
      <c r="BY112" s="885"/>
      <c r="BZ112" s="885"/>
      <c r="CA112" s="885">
        <v>275873</v>
      </c>
      <c r="CB112" s="885"/>
      <c r="CC112" s="885"/>
      <c r="CD112" s="885"/>
      <c r="CE112" s="885"/>
      <c r="CF112" s="943">
        <v>16.5</v>
      </c>
      <c r="CG112" s="944"/>
      <c r="CH112" s="944"/>
      <c r="CI112" s="944"/>
      <c r="CJ112" s="944"/>
      <c r="CK112" s="995"/>
      <c r="CL112" s="889"/>
      <c r="CM112" s="883" t="s">
        <v>444</v>
      </c>
      <c r="CN112" s="820"/>
      <c r="CO112" s="820"/>
      <c r="CP112" s="820"/>
      <c r="CQ112" s="820"/>
      <c r="CR112" s="820"/>
      <c r="CS112" s="820"/>
      <c r="CT112" s="820"/>
      <c r="CU112" s="820"/>
      <c r="CV112" s="820"/>
      <c r="CW112" s="820"/>
      <c r="CX112" s="820"/>
      <c r="CY112" s="820"/>
      <c r="CZ112" s="820"/>
      <c r="DA112" s="820"/>
      <c r="DB112" s="820"/>
      <c r="DC112" s="820"/>
      <c r="DD112" s="820"/>
      <c r="DE112" s="820"/>
      <c r="DF112" s="821"/>
      <c r="DG112" s="884" t="s">
        <v>127</v>
      </c>
      <c r="DH112" s="885"/>
      <c r="DI112" s="885"/>
      <c r="DJ112" s="885"/>
      <c r="DK112" s="885"/>
      <c r="DL112" s="885" t="s">
        <v>127</v>
      </c>
      <c r="DM112" s="885"/>
      <c r="DN112" s="885"/>
      <c r="DO112" s="885"/>
      <c r="DP112" s="885"/>
      <c r="DQ112" s="885" t="s">
        <v>127</v>
      </c>
      <c r="DR112" s="885"/>
      <c r="DS112" s="885"/>
      <c r="DT112" s="885"/>
      <c r="DU112" s="885"/>
      <c r="DV112" s="862" t="s">
        <v>391</v>
      </c>
      <c r="DW112" s="862"/>
      <c r="DX112" s="862"/>
      <c r="DY112" s="862"/>
      <c r="DZ112" s="863"/>
    </row>
    <row r="113" spans="1:130" s="226" customFormat="1" ht="26.25" customHeight="1" x14ac:dyDescent="0.15">
      <c r="A113" s="982"/>
      <c r="B113" s="983"/>
      <c r="C113" s="820" t="s">
        <v>445</v>
      </c>
      <c r="D113" s="820"/>
      <c r="E113" s="820"/>
      <c r="F113" s="820"/>
      <c r="G113" s="820"/>
      <c r="H113" s="820"/>
      <c r="I113" s="820"/>
      <c r="J113" s="820"/>
      <c r="K113" s="820"/>
      <c r="L113" s="820"/>
      <c r="M113" s="820"/>
      <c r="N113" s="820"/>
      <c r="O113" s="820"/>
      <c r="P113" s="820"/>
      <c r="Q113" s="820"/>
      <c r="R113" s="820"/>
      <c r="S113" s="820"/>
      <c r="T113" s="820"/>
      <c r="U113" s="820"/>
      <c r="V113" s="820"/>
      <c r="W113" s="820"/>
      <c r="X113" s="820"/>
      <c r="Y113" s="820"/>
      <c r="Z113" s="821"/>
      <c r="AA113" s="986">
        <v>20224</v>
      </c>
      <c r="AB113" s="987"/>
      <c r="AC113" s="987"/>
      <c r="AD113" s="987"/>
      <c r="AE113" s="988"/>
      <c r="AF113" s="989">
        <v>26011</v>
      </c>
      <c r="AG113" s="987"/>
      <c r="AH113" s="987"/>
      <c r="AI113" s="987"/>
      <c r="AJ113" s="988"/>
      <c r="AK113" s="989">
        <v>25915</v>
      </c>
      <c r="AL113" s="987"/>
      <c r="AM113" s="987"/>
      <c r="AN113" s="987"/>
      <c r="AO113" s="988"/>
      <c r="AP113" s="990">
        <v>1.6</v>
      </c>
      <c r="AQ113" s="991"/>
      <c r="AR113" s="991"/>
      <c r="AS113" s="991"/>
      <c r="AT113" s="992"/>
      <c r="AU113" s="1000"/>
      <c r="AV113" s="1001"/>
      <c r="AW113" s="1001"/>
      <c r="AX113" s="1001"/>
      <c r="AY113" s="1001"/>
      <c r="AZ113" s="883" t="s">
        <v>446</v>
      </c>
      <c r="BA113" s="820"/>
      <c r="BB113" s="820"/>
      <c r="BC113" s="820"/>
      <c r="BD113" s="820"/>
      <c r="BE113" s="820"/>
      <c r="BF113" s="820"/>
      <c r="BG113" s="820"/>
      <c r="BH113" s="820"/>
      <c r="BI113" s="820"/>
      <c r="BJ113" s="820"/>
      <c r="BK113" s="820"/>
      <c r="BL113" s="820"/>
      <c r="BM113" s="820"/>
      <c r="BN113" s="820"/>
      <c r="BO113" s="820"/>
      <c r="BP113" s="821"/>
      <c r="BQ113" s="884">
        <v>91317</v>
      </c>
      <c r="BR113" s="885"/>
      <c r="BS113" s="885"/>
      <c r="BT113" s="885"/>
      <c r="BU113" s="885"/>
      <c r="BV113" s="885">
        <v>72842</v>
      </c>
      <c r="BW113" s="885"/>
      <c r="BX113" s="885"/>
      <c r="BY113" s="885"/>
      <c r="BZ113" s="885"/>
      <c r="CA113" s="885">
        <v>61404</v>
      </c>
      <c r="CB113" s="885"/>
      <c r="CC113" s="885"/>
      <c r="CD113" s="885"/>
      <c r="CE113" s="885"/>
      <c r="CF113" s="943">
        <v>3.7</v>
      </c>
      <c r="CG113" s="944"/>
      <c r="CH113" s="944"/>
      <c r="CI113" s="944"/>
      <c r="CJ113" s="944"/>
      <c r="CK113" s="995"/>
      <c r="CL113" s="889"/>
      <c r="CM113" s="883" t="s">
        <v>447</v>
      </c>
      <c r="CN113" s="820"/>
      <c r="CO113" s="820"/>
      <c r="CP113" s="820"/>
      <c r="CQ113" s="820"/>
      <c r="CR113" s="820"/>
      <c r="CS113" s="820"/>
      <c r="CT113" s="820"/>
      <c r="CU113" s="820"/>
      <c r="CV113" s="820"/>
      <c r="CW113" s="820"/>
      <c r="CX113" s="820"/>
      <c r="CY113" s="820"/>
      <c r="CZ113" s="820"/>
      <c r="DA113" s="820"/>
      <c r="DB113" s="820"/>
      <c r="DC113" s="820"/>
      <c r="DD113" s="820"/>
      <c r="DE113" s="820"/>
      <c r="DF113" s="821"/>
      <c r="DG113" s="847" t="s">
        <v>448</v>
      </c>
      <c r="DH113" s="848"/>
      <c r="DI113" s="848"/>
      <c r="DJ113" s="848"/>
      <c r="DK113" s="849"/>
      <c r="DL113" s="850" t="s">
        <v>127</v>
      </c>
      <c r="DM113" s="848"/>
      <c r="DN113" s="848"/>
      <c r="DO113" s="848"/>
      <c r="DP113" s="849"/>
      <c r="DQ113" s="850" t="s">
        <v>127</v>
      </c>
      <c r="DR113" s="848"/>
      <c r="DS113" s="848"/>
      <c r="DT113" s="848"/>
      <c r="DU113" s="849"/>
      <c r="DV113" s="892" t="s">
        <v>391</v>
      </c>
      <c r="DW113" s="893"/>
      <c r="DX113" s="893"/>
      <c r="DY113" s="893"/>
      <c r="DZ113" s="894"/>
    </row>
    <row r="114" spans="1:130" s="226" customFormat="1" ht="26.25" customHeight="1" x14ac:dyDescent="0.15">
      <c r="A114" s="982"/>
      <c r="B114" s="983"/>
      <c r="C114" s="820" t="s">
        <v>449</v>
      </c>
      <c r="D114" s="820"/>
      <c r="E114" s="820"/>
      <c r="F114" s="820"/>
      <c r="G114" s="820"/>
      <c r="H114" s="820"/>
      <c r="I114" s="820"/>
      <c r="J114" s="820"/>
      <c r="K114" s="820"/>
      <c r="L114" s="820"/>
      <c r="M114" s="820"/>
      <c r="N114" s="820"/>
      <c r="O114" s="820"/>
      <c r="P114" s="820"/>
      <c r="Q114" s="820"/>
      <c r="R114" s="820"/>
      <c r="S114" s="820"/>
      <c r="T114" s="820"/>
      <c r="U114" s="820"/>
      <c r="V114" s="820"/>
      <c r="W114" s="820"/>
      <c r="X114" s="820"/>
      <c r="Y114" s="820"/>
      <c r="Z114" s="821"/>
      <c r="AA114" s="847">
        <v>21386</v>
      </c>
      <c r="AB114" s="848"/>
      <c r="AC114" s="848"/>
      <c r="AD114" s="848"/>
      <c r="AE114" s="849"/>
      <c r="AF114" s="850">
        <v>19318</v>
      </c>
      <c r="AG114" s="848"/>
      <c r="AH114" s="848"/>
      <c r="AI114" s="848"/>
      <c r="AJ114" s="849"/>
      <c r="AK114" s="850">
        <v>12079</v>
      </c>
      <c r="AL114" s="848"/>
      <c r="AM114" s="848"/>
      <c r="AN114" s="848"/>
      <c r="AO114" s="849"/>
      <c r="AP114" s="892">
        <v>0.7</v>
      </c>
      <c r="AQ114" s="893"/>
      <c r="AR114" s="893"/>
      <c r="AS114" s="893"/>
      <c r="AT114" s="894"/>
      <c r="AU114" s="1000"/>
      <c r="AV114" s="1001"/>
      <c r="AW114" s="1001"/>
      <c r="AX114" s="1001"/>
      <c r="AY114" s="1001"/>
      <c r="AZ114" s="883" t="s">
        <v>450</v>
      </c>
      <c r="BA114" s="820"/>
      <c r="BB114" s="820"/>
      <c r="BC114" s="820"/>
      <c r="BD114" s="820"/>
      <c r="BE114" s="820"/>
      <c r="BF114" s="820"/>
      <c r="BG114" s="820"/>
      <c r="BH114" s="820"/>
      <c r="BI114" s="820"/>
      <c r="BJ114" s="820"/>
      <c r="BK114" s="820"/>
      <c r="BL114" s="820"/>
      <c r="BM114" s="820"/>
      <c r="BN114" s="820"/>
      <c r="BO114" s="820"/>
      <c r="BP114" s="821"/>
      <c r="BQ114" s="884">
        <v>781347</v>
      </c>
      <c r="BR114" s="885"/>
      <c r="BS114" s="885"/>
      <c r="BT114" s="885"/>
      <c r="BU114" s="885"/>
      <c r="BV114" s="885">
        <v>774239</v>
      </c>
      <c r="BW114" s="885"/>
      <c r="BX114" s="885"/>
      <c r="BY114" s="885"/>
      <c r="BZ114" s="885"/>
      <c r="CA114" s="885">
        <v>730044</v>
      </c>
      <c r="CB114" s="885"/>
      <c r="CC114" s="885"/>
      <c r="CD114" s="885"/>
      <c r="CE114" s="885"/>
      <c r="CF114" s="943">
        <v>43.7</v>
      </c>
      <c r="CG114" s="944"/>
      <c r="CH114" s="944"/>
      <c r="CI114" s="944"/>
      <c r="CJ114" s="944"/>
      <c r="CK114" s="995"/>
      <c r="CL114" s="889"/>
      <c r="CM114" s="883" t="s">
        <v>451</v>
      </c>
      <c r="CN114" s="820"/>
      <c r="CO114" s="820"/>
      <c r="CP114" s="820"/>
      <c r="CQ114" s="820"/>
      <c r="CR114" s="820"/>
      <c r="CS114" s="820"/>
      <c r="CT114" s="820"/>
      <c r="CU114" s="820"/>
      <c r="CV114" s="820"/>
      <c r="CW114" s="820"/>
      <c r="CX114" s="820"/>
      <c r="CY114" s="820"/>
      <c r="CZ114" s="820"/>
      <c r="DA114" s="820"/>
      <c r="DB114" s="820"/>
      <c r="DC114" s="820"/>
      <c r="DD114" s="820"/>
      <c r="DE114" s="820"/>
      <c r="DF114" s="821"/>
      <c r="DG114" s="847" t="s">
        <v>127</v>
      </c>
      <c r="DH114" s="848"/>
      <c r="DI114" s="848"/>
      <c r="DJ114" s="848"/>
      <c r="DK114" s="849"/>
      <c r="DL114" s="850" t="s">
        <v>391</v>
      </c>
      <c r="DM114" s="848"/>
      <c r="DN114" s="848"/>
      <c r="DO114" s="848"/>
      <c r="DP114" s="849"/>
      <c r="DQ114" s="850" t="s">
        <v>391</v>
      </c>
      <c r="DR114" s="848"/>
      <c r="DS114" s="848"/>
      <c r="DT114" s="848"/>
      <c r="DU114" s="849"/>
      <c r="DV114" s="892" t="s">
        <v>127</v>
      </c>
      <c r="DW114" s="893"/>
      <c r="DX114" s="893"/>
      <c r="DY114" s="893"/>
      <c r="DZ114" s="894"/>
    </row>
    <row r="115" spans="1:130" s="226" customFormat="1" ht="26.25" customHeight="1" x14ac:dyDescent="0.15">
      <c r="A115" s="982"/>
      <c r="B115" s="983"/>
      <c r="C115" s="820" t="s">
        <v>452</v>
      </c>
      <c r="D115" s="820"/>
      <c r="E115" s="820"/>
      <c r="F115" s="820"/>
      <c r="G115" s="820"/>
      <c r="H115" s="820"/>
      <c r="I115" s="820"/>
      <c r="J115" s="820"/>
      <c r="K115" s="820"/>
      <c r="L115" s="820"/>
      <c r="M115" s="820"/>
      <c r="N115" s="820"/>
      <c r="O115" s="820"/>
      <c r="P115" s="820"/>
      <c r="Q115" s="820"/>
      <c r="R115" s="820"/>
      <c r="S115" s="820"/>
      <c r="T115" s="820"/>
      <c r="U115" s="820"/>
      <c r="V115" s="820"/>
      <c r="W115" s="820"/>
      <c r="X115" s="820"/>
      <c r="Y115" s="820"/>
      <c r="Z115" s="821"/>
      <c r="AA115" s="986" t="s">
        <v>127</v>
      </c>
      <c r="AB115" s="987"/>
      <c r="AC115" s="987"/>
      <c r="AD115" s="987"/>
      <c r="AE115" s="988"/>
      <c r="AF115" s="989" t="s">
        <v>127</v>
      </c>
      <c r="AG115" s="987"/>
      <c r="AH115" s="987"/>
      <c r="AI115" s="987"/>
      <c r="AJ115" s="988"/>
      <c r="AK115" s="989" t="s">
        <v>127</v>
      </c>
      <c r="AL115" s="987"/>
      <c r="AM115" s="987"/>
      <c r="AN115" s="987"/>
      <c r="AO115" s="988"/>
      <c r="AP115" s="990" t="s">
        <v>127</v>
      </c>
      <c r="AQ115" s="991"/>
      <c r="AR115" s="991"/>
      <c r="AS115" s="991"/>
      <c r="AT115" s="992"/>
      <c r="AU115" s="1000"/>
      <c r="AV115" s="1001"/>
      <c r="AW115" s="1001"/>
      <c r="AX115" s="1001"/>
      <c r="AY115" s="1001"/>
      <c r="AZ115" s="883" t="s">
        <v>453</v>
      </c>
      <c r="BA115" s="820"/>
      <c r="BB115" s="820"/>
      <c r="BC115" s="820"/>
      <c r="BD115" s="820"/>
      <c r="BE115" s="820"/>
      <c r="BF115" s="820"/>
      <c r="BG115" s="820"/>
      <c r="BH115" s="820"/>
      <c r="BI115" s="820"/>
      <c r="BJ115" s="820"/>
      <c r="BK115" s="820"/>
      <c r="BL115" s="820"/>
      <c r="BM115" s="820"/>
      <c r="BN115" s="820"/>
      <c r="BO115" s="820"/>
      <c r="BP115" s="821"/>
      <c r="BQ115" s="884" t="s">
        <v>391</v>
      </c>
      <c r="BR115" s="885"/>
      <c r="BS115" s="885"/>
      <c r="BT115" s="885"/>
      <c r="BU115" s="885"/>
      <c r="BV115" s="885" t="s">
        <v>127</v>
      </c>
      <c r="BW115" s="885"/>
      <c r="BX115" s="885"/>
      <c r="BY115" s="885"/>
      <c r="BZ115" s="885"/>
      <c r="CA115" s="885" t="s">
        <v>127</v>
      </c>
      <c r="CB115" s="885"/>
      <c r="CC115" s="885"/>
      <c r="CD115" s="885"/>
      <c r="CE115" s="885"/>
      <c r="CF115" s="943" t="s">
        <v>127</v>
      </c>
      <c r="CG115" s="944"/>
      <c r="CH115" s="944"/>
      <c r="CI115" s="944"/>
      <c r="CJ115" s="944"/>
      <c r="CK115" s="995"/>
      <c r="CL115" s="889"/>
      <c r="CM115" s="883" t="s">
        <v>454</v>
      </c>
      <c r="CN115" s="820"/>
      <c r="CO115" s="820"/>
      <c r="CP115" s="820"/>
      <c r="CQ115" s="820"/>
      <c r="CR115" s="820"/>
      <c r="CS115" s="820"/>
      <c r="CT115" s="820"/>
      <c r="CU115" s="820"/>
      <c r="CV115" s="820"/>
      <c r="CW115" s="820"/>
      <c r="CX115" s="820"/>
      <c r="CY115" s="820"/>
      <c r="CZ115" s="820"/>
      <c r="DA115" s="820"/>
      <c r="DB115" s="820"/>
      <c r="DC115" s="820"/>
      <c r="DD115" s="820"/>
      <c r="DE115" s="820"/>
      <c r="DF115" s="821"/>
      <c r="DG115" s="847" t="s">
        <v>127</v>
      </c>
      <c r="DH115" s="848"/>
      <c r="DI115" s="848"/>
      <c r="DJ115" s="848"/>
      <c r="DK115" s="849"/>
      <c r="DL115" s="850" t="s">
        <v>435</v>
      </c>
      <c r="DM115" s="848"/>
      <c r="DN115" s="848"/>
      <c r="DO115" s="848"/>
      <c r="DP115" s="849"/>
      <c r="DQ115" s="850" t="s">
        <v>435</v>
      </c>
      <c r="DR115" s="848"/>
      <c r="DS115" s="848"/>
      <c r="DT115" s="848"/>
      <c r="DU115" s="849"/>
      <c r="DV115" s="892" t="s">
        <v>127</v>
      </c>
      <c r="DW115" s="893"/>
      <c r="DX115" s="893"/>
      <c r="DY115" s="893"/>
      <c r="DZ115" s="894"/>
    </row>
    <row r="116" spans="1:130" s="226" customFormat="1" ht="26.25" customHeight="1" x14ac:dyDescent="0.15">
      <c r="A116" s="984"/>
      <c r="B116" s="985"/>
      <c r="C116" s="907" t="s">
        <v>455</v>
      </c>
      <c r="D116" s="907"/>
      <c r="E116" s="907"/>
      <c r="F116" s="907"/>
      <c r="G116" s="907"/>
      <c r="H116" s="907"/>
      <c r="I116" s="907"/>
      <c r="J116" s="907"/>
      <c r="K116" s="907"/>
      <c r="L116" s="907"/>
      <c r="M116" s="907"/>
      <c r="N116" s="907"/>
      <c r="O116" s="907"/>
      <c r="P116" s="907"/>
      <c r="Q116" s="907"/>
      <c r="R116" s="907"/>
      <c r="S116" s="907"/>
      <c r="T116" s="907"/>
      <c r="U116" s="907"/>
      <c r="V116" s="907"/>
      <c r="W116" s="907"/>
      <c r="X116" s="907"/>
      <c r="Y116" s="907"/>
      <c r="Z116" s="908"/>
      <c r="AA116" s="847">
        <v>264</v>
      </c>
      <c r="AB116" s="848"/>
      <c r="AC116" s="848"/>
      <c r="AD116" s="848"/>
      <c r="AE116" s="849"/>
      <c r="AF116" s="850">
        <v>146</v>
      </c>
      <c r="AG116" s="848"/>
      <c r="AH116" s="848"/>
      <c r="AI116" s="848"/>
      <c r="AJ116" s="849"/>
      <c r="AK116" s="850">
        <v>138</v>
      </c>
      <c r="AL116" s="848"/>
      <c r="AM116" s="848"/>
      <c r="AN116" s="848"/>
      <c r="AO116" s="849"/>
      <c r="AP116" s="892">
        <v>0</v>
      </c>
      <c r="AQ116" s="893"/>
      <c r="AR116" s="893"/>
      <c r="AS116" s="893"/>
      <c r="AT116" s="894"/>
      <c r="AU116" s="1000"/>
      <c r="AV116" s="1001"/>
      <c r="AW116" s="1001"/>
      <c r="AX116" s="1001"/>
      <c r="AY116" s="1001"/>
      <c r="AZ116" s="977" t="s">
        <v>456</v>
      </c>
      <c r="BA116" s="978"/>
      <c r="BB116" s="978"/>
      <c r="BC116" s="978"/>
      <c r="BD116" s="978"/>
      <c r="BE116" s="978"/>
      <c r="BF116" s="978"/>
      <c r="BG116" s="978"/>
      <c r="BH116" s="978"/>
      <c r="BI116" s="978"/>
      <c r="BJ116" s="978"/>
      <c r="BK116" s="978"/>
      <c r="BL116" s="978"/>
      <c r="BM116" s="978"/>
      <c r="BN116" s="978"/>
      <c r="BO116" s="978"/>
      <c r="BP116" s="979"/>
      <c r="BQ116" s="884" t="s">
        <v>127</v>
      </c>
      <c r="BR116" s="885"/>
      <c r="BS116" s="885"/>
      <c r="BT116" s="885"/>
      <c r="BU116" s="885"/>
      <c r="BV116" s="885" t="s">
        <v>127</v>
      </c>
      <c r="BW116" s="885"/>
      <c r="BX116" s="885"/>
      <c r="BY116" s="885"/>
      <c r="BZ116" s="885"/>
      <c r="CA116" s="885" t="s">
        <v>391</v>
      </c>
      <c r="CB116" s="885"/>
      <c r="CC116" s="885"/>
      <c r="CD116" s="885"/>
      <c r="CE116" s="885"/>
      <c r="CF116" s="943" t="s">
        <v>127</v>
      </c>
      <c r="CG116" s="944"/>
      <c r="CH116" s="944"/>
      <c r="CI116" s="944"/>
      <c r="CJ116" s="944"/>
      <c r="CK116" s="995"/>
      <c r="CL116" s="889"/>
      <c r="CM116" s="883" t="s">
        <v>457</v>
      </c>
      <c r="CN116" s="820"/>
      <c r="CO116" s="820"/>
      <c r="CP116" s="820"/>
      <c r="CQ116" s="820"/>
      <c r="CR116" s="820"/>
      <c r="CS116" s="820"/>
      <c r="CT116" s="820"/>
      <c r="CU116" s="820"/>
      <c r="CV116" s="820"/>
      <c r="CW116" s="820"/>
      <c r="CX116" s="820"/>
      <c r="CY116" s="820"/>
      <c r="CZ116" s="820"/>
      <c r="DA116" s="820"/>
      <c r="DB116" s="820"/>
      <c r="DC116" s="820"/>
      <c r="DD116" s="820"/>
      <c r="DE116" s="820"/>
      <c r="DF116" s="821"/>
      <c r="DG116" s="847">
        <v>38507</v>
      </c>
      <c r="DH116" s="848"/>
      <c r="DI116" s="848"/>
      <c r="DJ116" s="848"/>
      <c r="DK116" s="849"/>
      <c r="DL116" s="850">
        <v>168364</v>
      </c>
      <c r="DM116" s="848"/>
      <c r="DN116" s="848"/>
      <c r="DO116" s="848"/>
      <c r="DP116" s="849"/>
      <c r="DQ116" s="850">
        <v>149580</v>
      </c>
      <c r="DR116" s="848"/>
      <c r="DS116" s="848"/>
      <c r="DT116" s="848"/>
      <c r="DU116" s="849"/>
      <c r="DV116" s="892">
        <v>9</v>
      </c>
      <c r="DW116" s="893"/>
      <c r="DX116" s="893"/>
      <c r="DY116" s="893"/>
      <c r="DZ116" s="894"/>
    </row>
    <row r="117" spans="1:130" s="226" customFormat="1" ht="26.25" customHeight="1" x14ac:dyDescent="0.15">
      <c r="A117" s="963" t="s">
        <v>186</v>
      </c>
      <c r="B117" s="964"/>
      <c r="C117" s="964"/>
      <c r="D117" s="964"/>
      <c r="E117" s="964"/>
      <c r="F117" s="964"/>
      <c r="G117" s="964"/>
      <c r="H117" s="964"/>
      <c r="I117" s="964"/>
      <c r="J117" s="964"/>
      <c r="K117" s="964"/>
      <c r="L117" s="964"/>
      <c r="M117" s="964"/>
      <c r="N117" s="964"/>
      <c r="O117" s="964"/>
      <c r="P117" s="964"/>
      <c r="Q117" s="964"/>
      <c r="R117" s="964"/>
      <c r="S117" s="964"/>
      <c r="T117" s="964"/>
      <c r="U117" s="964"/>
      <c r="V117" s="964"/>
      <c r="W117" s="964"/>
      <c r="X117" s="964"/>
      <c r="Y117" s="945" t="s">
        <v>458</v>
      </c>
      <c r="Z117" s="965"/>
      <c r="AA117" s="970">
        <v>283873</v>
      </c>
      <c r="AB117" s="971"/>
      <c r="AC117" s="971"/>
      <c r="AD117" s="971"/>
      <c r="AE117" s="972"/>
      <c r="AF117" s="973">
        <v>302796</v>
      </c>
      <c r="AG117" s="971"/>
      <c r="AH117" s="971"/>
      <c r="AI117" s="971"/>
      <c r="AJ117" s="972"/>
      <c r="AK117" s="973">
        <v>330542</v>
      </c>
      <c r="AL117" s="971"/>
      <c r="AM117" s="971"/>
      <c r="AN117" s="971"/>
      <c r="AO117" s="972"/>
      <c r="AP117" s="974"/>
      <c r="AQ117" s="975"/>
      <c r="AR117" s="975"/>
      <c r="AS117" s="975"/>
      <c r="AT117" s="976"/>
      <c r="AU117" s="1000"/>
      <c r="AV117" s="1001"/>
      <c r="AW117" s="1001"/>
      <c r="AX117" s="1001"/>
      <c r="AY117" s="1001"/>
      <c r="AZ117" s="931" t="s">
        <v>459</v>
      </c>
      <c r="BA117" s="932"/>
      <c r="BB117" s="932"/>
      <c r="BC117" s="932"/>
      <c r="BD117" s="932"/>
      <c r="BE117" s="932"/>
      <c r="BF117" s="932"/>
      <c r="BG117" s="932"/>
      <c r="BH117" s="932"/>
      <c r="BI117" s="932"/>
      <c r="BJ117" s="932"/>
      <c r="BK117" s="932"/>
      <c r="BL117" s="932"/>
      <c r="BM117" s="932"/>
      <c r="BN117" s="932"/>
      <c r="BO117" s="932"/>
      <c r="BP117" s="933"/>
      <c r="BQ117" s="884" t="s">
        <v>127</v>
      </c>
      <c r="BR117" s="885"/>
      <c r="BS117" s="885"/>
      <c r="BT117" s="885"/>
      <c r="BU117" s="885"/>
      <c r="BV117" s="885" t="s">
        <v>448</v>
      </c>
      <c r="BW117" s="885"/>
      <c r="BX117" s="885"/>
      <c r="BY117" s="885"/>
      <c r="BZ117" s="885"/>
      <c r="CA117" s="885" t="s">
        <v>448</v>
      </c>
      <c r="CB117" s="885"/>
      <c r="CC117" s="885"/>
      <c r="CD117" s="885"/>
      <c r="CE117" s="885"/>
      <c r="CF117" s="943" t="s">
        <v>448</v>
      </c>
      <c r="CG117" s="944"/>
      <c r="CH117" s="944"/>
      <c r="CI117" s="944"/>
      <c r="CJ117" s="944"/>
      <c r="CK117" s="995"/>
      <c r="CL117" s="889"/>
      <c r="CM117" s="883" t="s">
        <v>460</v>
      </c>
      <c r="CN117" s="820"/>
      <c r="CO117" s="820"/>
      <c r="CP117" s="820"/>
      <c r="CQ117" s="820"/>
      <c r="CR117" s="820"/>
      <c r="CS117" s="820"/>
      <c r="CT117" s="820"/>
      <c r="CU117" s="820"/>
      <c r="CV117" s="820"/>
      <c r="CW117" s="820"/>
      <c r="CX117" s="820"/>
      <c r="CY117" s="820"/>
      <c r="CZ117" s="820"/>
      <c r="DA117" s="820"/>
      <c r="DB117" s="820"/>
      <c r="DC117" s="820"/>
      <c r="DD117" s="820"/>
      <c r="DE117" s="820"/>
      <c r="DF117" s="821"/>
      <c r="DG117" s="847" t="s">
        <v>127</v>
      </c>
      <c r="DH117" s="848"/>
      <c r="DI117" s="848"/>
      <c r="DJ117" s="848"/>
      <c r="DK117" s="849"/>
      <c r="DL117" s="850" t="s">
        <v>448</v>
      </c>
      <c r="DM117" s="848"/>
      <c r="DN117" s="848"/>
      <c r="DO117" s="848"/>
      <c r="DP117" s="849"/>
      <c r="DQ117" s="850" t="s">
        <v>127</v>
      </c>
      <c r="DR117" s="848"/>
      <c r="DS117" s="848"/>
      <c r="DT117" s="848"/>
      <c r="DU117" s="849"/>
      <c r="DV117" s="892" t="s">
        <v>448</v>
      </c>
      <c r="DW117" s="893"/>
      <c r="DX117" s="893"/>
      <c r="DY117" s="893"/>
      <c r="DZ117" s="894"/>
    </row>
    <row r="118" spans="1:130" s="226" customFormat="1" ht="26.25" customHeight="1" x14ac:dyDescent="0.15">
      <c r="A118" s="963" t="s">
        <v>430</v>
      </c>
      <c r="B118" s="964"/>
      <c r="C118" s="964"/>
      <c r="D118" s="964"/>
      <c r="E118" s="964"/>
      <c r="F118" s="964"/>
      <c r="G118" s="964"/>
      <c r="H118" s="964"/>
      <c r="I118" s="964"/>
      <c r="J118" s="964"/>
      <c r="K118" s="964"/>
      <c r="L118" s="964"/>
      <c r="M118" s="964"/>
      <c r="N118" s="964"/>
      <c r="O118" s="964"/>
      <c r="P118" s="964"/>
      <c r="Q118" s="964"/>
      <c r="R118" s="964"/>
      <c r="S118" s="964"/>
      <c r="T118" s="964"/>
      <c r="U118" s="964"/>
      <c r="V118" s="964"/>
      <c r="W118" s="964"/>
      <c r="X118" s="964"/>
      <c r="Y118" s="964"/>
      <c r="Z118" s="965"/>
      <c r="AA118" s="966" t="s">
        <v>427</v>
      </c>
      <c r="AB118" s="964"/>
      <c r="AC118" s="964"/>
      <c r="AD118" s="964"/>
      <c r="AE118" s="965"/>
      <c r="AF118" s="966" t="s">
        <v>428</v>
      </c>
      <c r="AG118" s="964"/>
      <c r="AH118" s="964"/>
      <c r="AI118" s="964"/>
      <c r="AJ118" s="965"/>
      <c r="AK118" s="966" t="s">
        <v>304</v>
      </c>
      <c r="AL118" s="964"/>
      <c r="AM118" s="964"/>
      <c r="AN118" s="964"/>
      <c r="AO118" s="965"/>
      <c r="AP118" s="967" t="s">
        <v>429</v>
      </c>
      <c r="AQ118" s="968"/>
      <c r="AR118" s="968"/>
      <c r="AS118" s="968"/>
      <c r="AT118" s="969"/>
      <c r="AU118" s="1000"/>
      <c r="AV118" s="1001"/>
      <c r="AW118" s="1001"/>
      <c r="AX118" s="1001"/>
      <c r="AY118" s="1001"/>
      <c r="AZ118" s="906" t="s">
        <v>461</v>
      </c>
      <c r="BA118" s="907"/>
      <c r="BB118" s="907"/>
      <c r="BC118" s="907"/>
      <c r="BD118" s="907"/>
      <c r="BE118" s="907"/>
      <c r="BF118" s="907"/>
      <c r="BG118" s="907"/>
      <c r="BH118" s="907"/>
      <c r="BI118" s="907"/>
      <c r="BJ118" s="907"/>
      <c r="BK118" s="907"/>
      <c r="BL118" s="907"/>
      <c r="BM118" s="907"/>
      <c r="BN118" s="907"/>
      <c r="BO118" s="907"/>
      <c r="BP118" s="908"/>
      <c r="BQ118" s="947" t="s">
        <v>127</v>
      </c>
      <c r="BR118" s="913"/>
      <c r="BS118" s="913"/>
      <c r="BT118" s="913"/>
      <c r="BU118" s="913"/>
      <c r="BV118" s="913" t="s">
        <v>391</v>
      </c>
      <c r="BW118" s="913"/>
      <c r="BX118" s="913"/>
      <c r="BY118" s="913"/>
      <c r="BZ118" s="913"/>
      <c r="CA118" s="913" t="s">
        <v>127</v>
      </c>
      <c r="CB118" s="913"/>
      <c r="CC118" s="913"/>
      <c r="CD118" s="913"/>
      <c r="CE118" s="913"/>
      <c r="CF118" s="943" t="s">
        <v>448</v>
      </c>
      <c r="CG118" s="944"/>
      <c r="CH118" s="944"/>
      <c r="CI118" s="944"/>
      <c r="CJ118" s="944"/>
      <c r="CK118" s="995"/>
      <c r="CL118" s="889"/>
      <c r="CM118" s="883" t="s">
        <v>462</v>
      </c>
      <c r="CN118" s="820"/>
      <c r="CO118" s="820"/>
      <c r="CP118" s="820"/>
      <c r="CQ118" s="820"/>
      <c r="CR118" s="820"/>
      <c r="CS118" s="820"/>
      <c r="CT118" s="820"/>
      <c r="CU118" s="820"/>
      <c r="CV118" s="820"/>
      <c r="CW118" s="820"/>
      <c r="CX118" s="820"/>
      <c r="CY118" s="820"/>
      <c r="CZ118" s="820"/>
      <c r="DA118" s="820"/>
      <c r="DB118" s="820"/>
      <c r="DC118" s="820"/>
      <c r="DD118" s="820"/>
      <c r="DE118" s="820"/>
      <c r="DF118" s="821"/>
      <c r="DG118" s="847" t="s">
        <v>127</v>
      </c>
      <c r="DH118" s="848"/>
      <c r="DI118" s="848"/>
      <c r="DJ118" s="848"/>
      <c r="DK118" s="849"/>
      <c r="DL118" s="850" t="s">
        <v>438</v>
      </c>
      <c r="DM118" s="848"/>
      <c r="DN118" s="848"/>
      <c r="DO118" s="848"/>
      <c r="DP118" s="849"/>
      <c r="DQ118" s="850" t="s">
        <v>127</v>
      </c>
      <c r="DR118" s="848"/>
      <c r="DS118" s="848"/>
      <c r="DT118" s="848"/>
      <c r="DU118" s="849"/>
      <c r="DV118" s="892" t="s">
        <v>127</v>
      </c>
      <c r="DW118" s="893"/>
      <c r="DX118" s="893"/>
      <c r="DY118" s="893"/>
      <c r="DZ118" s="894"/>
    </row>
    <row r="119" spans="1:130" s="226" customFormat="1" ht="26.25" customHeight="1" x14ac:dyDescent="0.15">
      <c r="A119" s="886" t="s">
        <v>433</v>
      </c>
      <c r="B119" s="887"/>
      <c r="C119" s="928" t="s">
        <v>434</v>
      </c>
      <c r="D119" s="876"/>
      <c r="E119" s="876"/>
      <c r="F119" s="876"/>
      <c r="G119" s="876"/>
      <c r="H119" s="876"/>
      <c r="I119" s="876"/>
      <c r="J119" s="876"/>
      <c r="K119" s="876"/>
      <c r="L119" s="876"/>
      <c r="M119" s="876"/>
      <c r="N119" s="876"/>
      <c r="O119" s="876"/>
      <c r="P119" s="876"/>
      <c r="Q119" s="876"/>
      <c r="R119" s="876"/>
      <c r="S119" s="876"/>
      <c r="T119" s="876"/>
      <c r="U119" s="876"/>
      <c r="V119" s="876"/>
      <c r="W119" s="876"/>
      <c r="X119" s="876"/>
      <c r="Y119" s="876"/>
      <c r="Z119" s="877"/>
      <c r="AA119" s="956" t="s">
        <v>127</v>
      </c>
      <c r="AB119" s="957"/>
      <c r="AC119" s="957"/>
      <c r="AD119" s="957"/>
      <c r="AE119" s="958"/>
      <c r="AF119" s="959" t="s">
        <v>127</v>
      </c>
      <c r="AG119" s="957"/>
      <c r="AH119" s="957"/>
      <c r="AI119" s="957"/>
      <c r="AJ119" s="958"/>
      <c r="AK119" s="959" t="s">
        <v>127</v>
      </c>
      <c r="AL119" s="957"/>
      <c r="AM119" s="957"/>
      <c r="AN119" s="957"/>
      <c r="AO119" s="958"/>
      <c r="AP119" s="960" t="s">
        <v>127</v>
      </c>
      <c r="AQ119" s="961"/>
      <c r="AR119" s="961"/>
      <c r="AS119" s="961"/>
      <c r="AT119" s="962"/>
      <c r="AU119" s="1002"/>
      <c r="AV119" s="1003"/>
      <c r="AW119" s="1003"/>
      <c r="AX119" s="1003"/>
      <c r="AY119" s="1003"/>
      <c r="AZ119" s="247" t="s">
        <v>186</v>
      </c>
      <c r="BA119" s="247"/>
      <c r="BB119" s="247"/>
      <c r="BC119" s="247"/>
      <c r="BD119" s="247"/>
      <c r="BE119" s="247"/>
      <c r="BF119" s="247"/>
      <c r="BG119" s="247"/>
      <c r="BH119" s="247"/>
      <c r="BI119" s="247"/>
      <c r="BJ119" s="247"/>
      <c r="BK119" s="247"/>
      <c r="BL119" s="247"/>
      <c r="BM119" s="247"/>
      <c r="BN119" s="247"/>
      <c r="BO119" s="945" t="s">
        <v>463</v>
      </c>
      <c r="BP119" s="946"/>
      <c r="BQ119" s="947">
        <v>4527114</v>
      </c>
      <c r="BR119" s="913"/>
      <c r="BS119" s="913"/>
      <c r="BT119" s="913"/>
      <c r="BU119" s="913"/>
      <c r="BV119" s="913">
        <v>4604639</v>
      </c>
      <c r="BW119" s="913"/>
      <c r="BX119" s="913"/>
      <c r="BY119" s="913"/>
      <c r="BZ119" s="913"/>
      <c r="CA119" s="913">
        <v>4726167</v>
      </c>
      <c r="CB119" s="913"/>
      <c r="CC119" s="913"/>
      <c r="CD119" s="913"/>
      <c r="CE119" s="913"/>
      <c r="CF119" s="816"/>
      <c r="CG119" s="817"/>
      <c r="CH119" s="817"/>
      <c r="CI119" s="817"/>
      <c r="CJ119" s="902"/>
      <c r="CK119" s="996"/>
      <c r="CL119" s="891"/>
      <c r="CM119" s="906" t="s">
        <v>464</v>
      </c>
      <c r="CN119" s="907"/>
      <c r="CO119" s="907"/>
      <c r="CP119" s="907"/>
      <c r="CQ119" s="907"/>
      <c r="CR119" s="907"/>
      <c r="CS119" s="907"/>
      <c r="CT119" s="907"/>
      <c r="CU119" s="907"/>
      <c r="CV119" s="907"/>
      <c r="CW119" s="907"/>
      <c r="CX119" s="907"/>
      <c r="CY119" s="907"/>
      <c r="CZ119" s="907"/>
      <c r="DA119" s="907"/>
      <c r="DB119" s="907"/>
      <c r="DC119" s="907"/>
      <c r="DD119" s="907"/>
      <c r="DE119" s="907"/>
      <c r="DF119" s="908"/>
      <c r="DG119" s="831" t="s">
        <v>127</v>
      </c>
      <c r="DH119" s="832"/>
      <c r="DI119" s="832"/>
      <c r="DJ119" s="832"/>
      <c r="DK119" s="833"/>
      <c r="DL119" s="834" t="s">
        <v>448</v>
      </c>
      <c r="DM119" s="832"/>
      <c r="DN119" s="832"/>
      <c r="DO119" s="832"/>
      <c r="DP119" s="833"/>
      <c r="DQ119" s="834" t="s">
        <v>127</v>
      </c>
      <c r="DR119" s="832"/>
      <c r="DS119" s="832"/>
      <c r="DT119" s="832"/>
      <c r="DU119" s="833"/>
      <c r="DV119" s="916" t="s">
        <v>127</v>
      </c>
      <c r="DW119" s="917"/>
      <c r="DX119" s="917"/>
      <c r="DY119" s="917"/>
      <c r="DZ119" s="918"/>
    </row>
    <row r="120" spans="1:130" s="226" customFormat="1" ht="26.25" customHeight="1" x14ac:dyDescent="0.15">
      <c r="A120" s="888"/>
      <c r="B120" s="889"/>
      <c r="C120" s="883" t="s">
        <v>440</v>
      </c>
      <c r="D120" s="820"/>
      <c r="E120" s="820"/>
      <c r="F120" s="820"/>
      <c r="G120" s="820"/>
      <c r="H120" s="820"/>
      <c r="I120" s="820"/>
      <c r="J120" s="820"/>
      <c r="K120" s="820"/>
      <c r="L120" s="820"/>
      <c r="M120" s="820"/>
      <c r="N120" s="820"/>
      <c r="O120" s="820"/>
      <c r="P120" s="820"/>
      <c r="Q120" s="820"/>
      <c r="R120" s="820"/>
      <c r="S120" s="820"/>
      <c r="T120" s="820"/>
      <c r="U120" s="820"/>
      <c r="V120" s="820"/>
      <c r="W120" s="820"/>
      <c r="X120" s="820"/>
      <c r="Y120" s="820"/>
      <c r="Z120" s="821"/>
      <c r="AA120" s="847" t="s">
        <v>127</v>
      </c>
      <c r="AB120" s="848"/>
      <c r="AC120" s="848"/>
      <c r="AD120" s="848"/>
      <c r="AE120" s="849"/>
      <c r="AF120" s="850" t="s">
        <v>127</v>
      </c>
      <c r="AG120" s="848"/>
      <c r="AH120" s="848"/>
      <c r="AI120" s="848"/>
      <c r="AJ120" s="849"/>
      <c r="AK120" s="850" t="s">
        <v>448</v>
      </c>
      <c r="AL120" s="848"/>
      <c r="AM120" s="848"/>
      <c r="AN120" s="848"/>
      <c r="AO120" s="849"/>
      <c r="AP120" s="892" t="s">
        <v>448</v>
      </c>
      <c r="AQ120" s="893"/>
      <c r="AR120" s="893"/>
      <c r="AS120" s="893"/>
      <c r="AT120" s="894"/>
      <c r="AU120" s="948" t="s">
        <v>465</v>
      </c>
      <c r="AV120" s="949"/>
      <c r="AW120" s="949"/>
      <c r="AX120" s="949"/>
      <c r="AY120" s="950"/>
      <c r="AZ120" s="928" t="s">
        <v>466</v>
      </c>
      <c r="BA120" s="876"/>
      <c r="BB120" s="876"/>
      <c r="BC120" s="876"/>
      <c r="BD120" s="876"/>
      <c r="BE120" s="876"/>
      <c r="BF120" s="876"/>
      <c r="BG120" s="876"/>
      <c r="BH120" s="876"/>
      <c r="BI120" s="876"/>
      <c r="BJ120" s="876"/>
      <c r="BK120" s="876"/>
      <c r="BL120" s="876"/>
      <c r="BM120" s="876"/>
      <c r="BN120" s="876"/>
      <c r="BO120" s="876"/>
      <c r="BP120" s="877"/>
      <c r="BQ120" s="929">
        <v>2226211</v>
      </c>
      <c r="BR120" s="910"/>
      <c r="BS120" s="910"/>
      <c r="BT120" s="910"/>
      <c r="BU120" s="910"/>
      <c r="BV120" s="910">
        <v>2453815</v>
      </c>
      <c r="BW120" s="910"/>
      <c r="BX120" s="910"/>
      <c r="BY120" s="910"/>
      <c r="BZ120" s="910"/>
      <c r="CA120" s="910">
        <v>2978301</v>
      </c>
      <c r="CB120" s="910"/>
      <c r="CC120" s="910"/>
      <c r="CD120" s="910"/>
      <c r="CE120" s="910"/>
      <c r="CF120" s="934">
        <v>178.2</v>
      </c>
      <c r="CG120" s="935"/>
      <c r="CH120" s="935"/>
      <c r="CI120" s="935"/>
      <c r="CJ120" s="935"/>
      <c r="CK120" s="936" t="s">
        <v>467</v>
      </c>
      <c r="CL120" s="920"/>
      <c r="CM120" s="920"/>
      <c r="CN120" s="920"/>
      <c r="CO120" s="921"/>
      <c r="CP120" s="940" t="s">
        <v>468</v>
      </c>
      <c r="CQ120" s="941"/>
      <c r="CR120" s="941"/>
      <c r="CS120" s="941"/>
      <c r="CT120" s="941"/>
      <c r="CU120" s="941"/>
      <c r="CV120" s="941"/>
      <c r="CW120" s="941"/>
      <c r="CX120" s="941"/>
      <c r="CY120" s="941"/>
      <c r="CZ120" s="941"/>
      <c r="DA120" s="941"/>
      <c r="DB120" s="941"/>
      <c r="DC120" s="941"/>
      <c r="DD120" s="941"/>
      <c r="DE120" s="941"/>
      <c r="DF120" s="942"/>
      <c r="DG120" s="929">
        <v>252874</v>
      </c>
      <c r="DH120" s="910"/>
      <c r="DI120" s="910"/>
      <c r="DJ120" s="910"/>
      <c r="DK120" s="910"/>
      <c r="DL120" s="910">
        <v>282831</v>
      </c>
      <c r="DM120" s="910"/>
      <c r="DN120" s="910"/>
      <c r="DO120" s="910"/>
      <c r="DP120" s="910"/>
      <c r="DQ120" s="910">
        <v>275873</v>
      </c>
      <c r="DR120" s="910"/>
      <c r="DS120" s="910"/>
      <c r="DT120" s="910"/>
      <c r="DU120" s="910"/>
      <c r="DV120" s="911">
        <v>16.5</v>
      </c>
      <c r="DW120" s="911"/>
      <c r="DX120" s="911"/>
      <c r="DY120" s="911"/>
      <c r="DZ120" s="912"/>
    </row>
    <row r="121" spans="1:130" s="226" customFormat="1" ht="26.25" customHeight="1" x14ac:dyDescent="0.15">
      <c r="A121" s="888"/>
      <c r="B121" s="889"/>
      <c r="C121" s="931" t="s">
        <v>469</v>
      </c>
      <c r="D121" s="932"/>
      <c r="E121" s="932"/>
      <c r="F121" s="932"/>
      <c r="G121" s="932"/>
      <c r="H121" s="932"/>
      <c r="I121" s="932"/>
      <c r="J121" s="932"/>
      <c r="K121" s="932"/>
      <c r="L121" s="932"/>
      <c r="M121" s="932"/>
      <c r="N121" s="932"/>
      <c r="O121" s="932"/>
      <c r="P121" s="932"/>
      <c r="Q121" s="932"/>
      <c r="R121" s="932"/>
      <c r="S121" s="932"/>
      <c r="T121" s="932"/>
      <c r="U121" s="932"/>
      <c r="V121" s="932"/>
      <c r="W121" s="932"/>
      <c r="X121" s="932"/>
      <c r="Y121" s="932"/>
      <c r="Z121" s="933"/>
      <c r="AA121" s="847" t="s">
        <v>127</v>
      </c>
      <c r="AB121" s="848"/>
      <c r="AC121" s="848"/>
      <c r="AD121" s="848"/>
      <c r="AE121" s="849"/>
      <c r="AF121" s="850" t="s">
        <v>127</v>
      </c>
      <c r="AG121" s="848"/>
      <c r="AH121" s="848"/>
      <c r="AI121" s="848"/>
      <c r="AJ121" s="849"/>
      <c r="AK121" s="850" t="s">
        <v>391</v>
      </c>
      <c r="AL121" s="848"/>
      <c r="AM121" s="848"/>
      <c r="AN121" s="848"/>
      <c r="AO121" s="849"/>
      <c r="AP121" s="892" t="s">
        <v>127</v>
      </c>
      <c r="AQ121" s="893"/>
      <c r="AR121" s="893"/>
      <c r="AS121" s="893"/>
      <c r="AT121" s="894"/>
      <c r="AU121" s="951"/>
      <c r="AV121" s="952"/>
      <c r="AW121" s="952"/>
      <c r="AX121" s="952"/>
      <c r="AY121" s="953"/>
      <c r="AZ121" s="883" t="s">
        <v>470</v>
      </c>
      <c r="BA121" s="820"/>
      <c r="BB121" s="820"/>
      <c r="BC121" s="820"/>
      <c r="BD121" s="820"/>
      <c r="BE121" s="820"/>
      <c r="BF121" s="820"/>
      <c r="BG121" s="820"/>
      <c r="BH121" s="820"/>
      <c r="BI121" s="820"/>
      <c r="BJ121" s="820"/>
      <c r="BK121" s="820"/>
      <c r="BL121" s="820"/>
      <c r="BM121" s="820"/>
      <c r="BN121" s="820"/>
      <c r="BO121" s="820"/>
      <c r="BP121" s="821"/>
      <c r="BQ121" s="884">
        <v>3885</v>
      </c>
      <c r="BR121" s="885"/>
      <c r="BS121" s="885"/>
      <c r="BT121" s="885"/>
      <c r="BU121" s="885"/>
      <c r="BV121" s="885">
        <v>3487</v>
      </c>
      <c r="BW121" s="885"/>
      <c r="BX121" s="885"/>
      <c r="BY121" s="885"/>
      <c r="BZ121" s="885"/>
      <c r="CA121" s="885">
        <v>3081</v>
      </c>
      <c r="CB121" s="885"/>
      <c r="CC121" s="885"/>
      <c r="CD121" s="885"/>
      <c r="CE121" s="885"/>
      <c r="CF121" s="943">
        <v>0.2</v>
      </c>
      <c r="CG121" s="944"/>
      <c r="CH121" s="944"/>
      <c r="CI121" s="944"/>
      <c r="CJ121" s="944"/>
      <c r="CK121" s="937"/>
      <c r="CL121" s="923"/>
      <c r="CM121" s="923"/>
      <c r="CN121" s="923"/>
      <c r="CO121" s="924"/>
      <c r="CP121" s="903" t="s">
        <v>471</v>
      </c>
      <c r="CQ121" s="904"/>
      <c r="CR121" s="904"/>
      <c r="CS121" s="904"/>
      <c r="CT121" s="904"/>
      <c r="CU121" s="904"/>
      <c r="CV121" s="904"/>
      <c r="CW121" s="904"/>
      <c r="CX121" s="904"/>
      <c r="CY121" s="904"/>
      <c r="CZ121" s="904"/>
      <c r="DA121" s="904"/>
      <c r="DB121" s="904"/>
      <c r="DC121" s="904"/>
      <c r="DD121" s="904"/>
      <c r="DE121" s="904"/>
      <c r="DF121" s="905"/>
      <c r="DG121" s="884" t="s">
        <v>127</v>
      </c>
      <c r="DH121" s="885"/>
      <c r="DI121" s="885"/>
      <c r="DJ121" s="885"/>
      <c r="DK121" s="885"/>
      <c r="DL121" s="885" t="s">
        <v>391</v>
      </c>
      <c r="DM121" s="885"/>
      <c r="DN121" s="885"/>
      <c r="DO121" s="885"/>
      <c r="DP121" s="885"/>
      <c r="DQ121" s="885" t="s">
        <v>127</v>
      </c>
      <c r="DR121" s="885"/>
      <c r="DS121" s="885"/>
      <c r="DT121" s="885"/>
      <c r="DU121" s="885"/>
      <c r="DV121" s="862" t="s">
        <v>391</v>
      </c>
      <c r="DW121" s="862"/>
      <c r="DX121" s="862"/>
      <c r="DY121" s="862"/>
      <c r="DZ121" s="863"/>
    </row>
    <row r="122" spans="1:130" s="226" customFormat="1" ht="26.25" customHeight="1" x14ac:dyDescent="0.15">
      <c r="A122" s="888"/>
      <c r="B122" s="889"/>
      <c r="C122" s="883" t="s">
        <v>451</v>
      </c>
      <c r="D122" s="820"/>
      <c r="E122" s="820"/>
      <c r="F122" s="820"/>
      <c r="G122" s="820"/>
      <c r="H122" s="820"/>
      <c r="I122" s="820"/>
      <c r="J122" s="820"/>
      <c r="K122" s="820"/>
      <c r="L122" s="820"/>
      <c r="M122" s="820"/>
      <c r="N122" s="820"/>
      <c r="O122" s="820"/>
      <c r="P122" s="820"/>
      <c r="Q122" s="820"/>
      <c r="R122" s="820"/>
      <c r="S122" s="820"/>
      <c r="T122" s="820"/>
      <c r="U122" s="820"/>
      <c r="V122" s="820"/>
      <c r="W122" s="820"/>
      <c r="X122" s="820"/>
      <c r="Y122" s="820"/>
      <c r="Z122" s="821"/>
      <c r="AA122" s="847" t="s">
        <v>391</v>
      </c>
      <c r="AB122" s="848"/>
      <c r="AC122" s="848"/>
      <c r="AD122" s="848"/>
      <c r="AE122" s="849"/>
      <c r="AF122" s="850" t="s">
        <v>127</v>
      </c>
      <c r="AG122" s="848"/>
      <c r="AH122" s="848"/>
      <c r="AI122" s="848"/>
      <c r="AJ122" s="849"/>
      <c r="AK122" s="850" t="s">
        <v>448</v>
      </c>
      <c r="AL122" s="848"/>
      <c r="AM122" s="848"/>
      <c r="AN122" s="848"/>
      <c r="AO122" s="849"/>
      <c r="AP122" s="892" t="s">
        <v>127</v>
      </c>
      <c r="AQ122" s="893"/>
      <c r="AR122" s="893"/>
      <c r="AS122" s="893"/>
      <c r="AT122" s="894"/>
      <c r="AU122" s="951"/>
      <c r="AV122" s="952"/>
      <c r="AW122" s="952"/>
      <c r="AX122" s="952"/>
      <c r="AY122" s="953"/>
      <c r="AZ122" s="906" t="s">
        <v>472</v>
      </c>
      <c r="BA122" s="907"/>
      <c r="BB122" s="907"/>
      <c r="BC122" s="907"/>
      <c r="BD122" s="907"/>
      <c r="BE122" s="907"/>
      <c r="BF122" s="907"/>
      <c r="BG122" s="907"/>
      <c r="BH122" s="907"/>
      <c r="BI122" s="907"/>
      <c r="BJ122" s="907"/>
      <c r="BK122" s="907"/>
      <c r="BL122" s="907"/>
      <c r="BM122" s="907"/>
      <c r="BN122" s="907"/>
      <c r="BO122" s="907"/>
      <c r="BP122" s="908"/>
      <c r="BQ122" s="947">
        <v>2535301</v>
      </c>
      <c r="BR122" s="913"/>
      <c r="BS122" s="913"/>
      <c r="BT122" s="913"/>
      <c r="BU122" s="913"/>
      <c r="BV122" s="913">
        <v>2406960</v>
      </c>
      <c r="BW122" s="913"/>
      <c r="BX122" s="913"/>
      <c r="BY122" s="913"/>
      <c r="BZ122" s="913"/>
      <c r="CA122" s="913">
        <v>2535401</v>
      </c>
      <c r="CB122" s="913"/>
      <c r="CC122" s="913"/>
      <c r="CD122" s="913"/>
      <c r="CE122" s="913"/>
      <c r="CF122" s="914">
        <v>151.69999999999999</v>
      </c>
      <c r="CG122" s="915"/>
      <c r="CH122" s="915"/>
      <c r="CI122" s="915"/>
      <c r="CJ122" s="915"/>
      <c r="CK122" s="937"/>
      <c r="CL122" s="923"/>
      <c r="CM122" s="923"/>
      <c r="CN122" s="923"/>
      <c r="CO122" s="924"/>
      <c r="CP122" s="903" t="s">
        <v>473</v>
      </c>
      <c r="CQ122" s="904"/>
      <c r="CR122" s="904"/>
      <c r="CS122" s="904"/>
      <c r="CT122" s="904"/>
      <c r="CU122" s="904"/>
      <c r="CV122" s="904"/>
      <c r="CW122" s="904"/>
      <c r="CX122" s="904"/>
      <c r="CY122" s="904"/>
      <c r="CZ122" s="904"/>
      <c r="DA122" s="904"/>
      <c r="DB122" s="904"/>
      <c r="DC122" s="904"/>
      <c r="DD122" s="904"/>
      <c r="DE122" s="904"/>
      <c r="DF122" s="905"/>
      <c r="DG122" s="884" t="s">
        <v>127</v>
      </c>
      <c r="DH122" s="885"/>
      <c r="DI122" s="885"/>
      <c r="DJ122" s="885"/>
      <c r="DK122" s="885"/>
      <c r="DL122" s="885" t="s">
        <v>127</v>
      </c>
      <c r="DM122" s="885"/>
      <c r="DN122" s="885"/>
      <c r="DO122" s="885"/>
      <c r="DP122" s="885"/>
      <c r="DQ122" s="885" t="s">
        <v>127</v>
      </c>
      <c r="DR122" s="885"/>
      <c r="DS122" s="885"/>
      <c r="DT122" s="885"/>
      <c r="DU122" s="885"/>
      <c r="DV122" s="862" t="s">
        <v>127</v>
      </c>
      <c r="DW122" s="862"/>
      <c r="DX122" s="862"/>
      <c r="DY122" s="862"/>
      <c r="DZ122" s="863"/>
    </row>
    <row r="123" spans="1:130" s="226" customFormat="1" ht="26.25" customHeight="1" x14ac:dyDescent="0.15">
      <c r="A123" s="888"/>
      <c r="B123" s="889"/>
      <c r="C123" s="883" t="s">
        <v>457</v>
      </c>
      <c r="D123" s="820"/>
      <c r="E123" s="820"/>
      <c r="F123" s="820"/>
      <c r="G123" s="820"/>
      <c r="H123" s="820"/>
      <c r="I123" s="820"/>
      <c r="J123" s="820"/>
      <c r="K123" s="820"/>
      <c r="L123" s="820"/>
      <c r="M123" s="820"/>
      <c r="N123" s="820"/>
      <c r="O123" s="820"/>
      <c r="P123" s="820"/>
      <c r="Q123" s="820"/>
      <c r="R123" s="820"/>
      <c r="S123" s="820"/>
      <c r="T123" s="820"/>
      <c r="U123" s="820"/>
      <c r="V123" s="820"/>
      <c r="W123" s="820"/>
      <c r="X123" s="820"/>
      <c r="Y123" s="820"/>
      <c r="Z123" s="821"/>
      <c r="AA123" s="847" t="s">
        <v>127</v>
      </c>
      <c r="AB123" s="848"/>
      <c r="AC123" s="848"/>
      <c r="AD123" s="848"/>
      <c r="AE123" s="849"/>
      <c r="AF123" s="850" t="s">
        <v>438</v>
      </c>
      <c r="AG123" s="848"/>
      <c r="AH123" s="848"/>
      <c r="AI123" s="848"/>
      <c r="AJ123" s="849"/>
      <c r="AK123" s="850" t="s">
        <v>127</v>
      </c>
      <c r="AL123" s="848"/>
      <c r="AM123" s="848"/>
      <c r="AN123" s="848"/>
      <c r="AO123" s="849"/>
      <c r="AP123" s="892" t="s">
        <v>391</v>
      </c>
      <c r="AQ123" s="893"/>
      <c r="AR123" s="893"/>
      <c r="AS123" s="893"/>
      <c r="AT123" s="894"/>
      <c r="AU123" s="954"/>
      <c r="AV123" s="955"/>
      <c r="AW123" s="955"/>
      <c r="AX123" s="955"/>
      <c r="AY123" s="955"/>
      <c r="AZ123" s="247" t="s">
        <v>186</v>
      </c>
      <c r="BA123" s="247"/>
      <c r="BB123" s="247"/>
      <c r="BC123" s="247"/>
      <c r="BD123" s="247"/>
      <c r="BE123" s="247"/>
      <c r="BF123" s="247"/>
      <c r="BG123" s="247"/>
      <c r="BH123" s="247"/>
      <c r="BI123" s="247"/>
      <c r="BJ123" s="247"/>
      <c r="BK123" s="247"/>
      <c r="BL123" s="247"/>
      <c r="BM123" s="247"/>
      <c r="BN123" s="247"/>
      <c r="BO123" s="945" t="s">
        <v>474</v>
      </c>
      <c r="BP123" s="946"/>
      <c r="BQ123" s="900">
        <v>4765397</v>
      </c>
      <c r="BR123" s="901"/>
      <c r="BS123" s="901"/>
      <c r="BT123" s="901"/>
      <c r="BU123" s="901"/>
      <c r="BV123" s="901">
        <v>4864262</v>
      </c>
      <c r="BW123" s="901"/>
      <c r="BX123" s="901"/>
      <c r="BY123" s="901"/>
      <c r="BZ123" s="901"/>
      <c r="CA123" s="901">
        <v>5516783</v>
      </c>
      <c r="CB123" s="901"/>
      <c r="CC123" s="901"/>
      <c r="CD123" s="901"/>
      <c r="CE123" s="901"/>
      <c r="CF123" s="816"/>
      <c r="CG123" s="817"/>
      <c r="CH123" s="817"/>
      <c r="CI123" s="817"/>
      <c r="CJ123" s="902"/>
      <c r="CK123" s="937"/>
      <c r="CL123" s="923"/>
      <c r="CM123" s="923"/>
      <c r="CN123" s="923"/>
      <c r="CO123" s="924"/>
      <c r="CP123" s="903" t="s">
        <v>475</v>
      </c>
      <c r="CQ123" s="904"/>
      <c r="CR123" s="904"/>
      <c r="CS123" s="904"/>
      <c r="CT123" s="904"/>
      <c r="CU123" s="904"/>
      <c r="CV123" s="904"/>
      <c r="CW123" s="904"/>
      <c r="CX123" s="904"/>
      <c r="CY123" s="904"/>
      <c r="CZ123" s="904"/>
      <c r="DA123" s="904"/>
      <c r="DB123" s="904"/>
      <c r="DC123" s="904"/>
      <c r="DD123" s="904"/>
      <c r="DE123" s="904"/>
      <c r="DF123" s="905"/>
      <c r="DG123" s="847" t="s">
        <v>127</v>
      </c>
      <c r="DH123" s="848"/>
      <c r="DI123" s="848"/>
      <c r="DJ123" s="848"/>
      <c r="DK123" s="849"/>
      <c r="DL123" s="850" t="s">
        <v>127</v>
      </c>
      <c r="DM123" s="848"/>
      <c r="DN123" s="848"/>
      <c r="DO123" s="848"/>
      <c r="DP123" s="849"/>
      <c r="DQ123" s="850" t="s">
        <v>127</v>
      </c>
      <c r="DR123" s="848"/>
      <c r="DS123" s="848"/>
      <c r="DT123" s="848"/>
      <c r="DU123" s="849"/>
      <c r="DV123" s="892" t="s">
        <v>448</v>
      </c>
      <c r="DW123" s="893"/>
      <c r="DX123" s="893"/>
      <c r="DY123" s="893"/>
      <c r="DZ123" s="894"/>
    </row>
    <row r="124" spans="1:130" s="226" customFormat="1" ht="26.25" customHeight="1" thickBot="1" x14ac:dyDescent="0.2">
      <c r="A124" s="888"/>
      <c r="B124" s="889"/>
      <c r="C124" s="883" t="s">
        <v>460</v>
      </c>
      <c r="D124" s="820"/>
      <c r="E124" s="820"/>
      <c r="F124" s="820"/>
      <c r="G124" s="820"/>
      <c r="H124" s="820"/>
      <c r="I124" s="820"/>
      <c r="J124" s="820"/>
      <c r="K124" s="820"/>
      <c r="L124" s="820"/>
      <c r="M124" s="820"/>
      <c r="N124" s="820"/>
      <c r="O124" s="820"/>
      <c r="P124" s="820"/>
      <c r="Q124" s="820"/>
      <c r="R124" s="820"/>
      <c r="S124" s="820"/>
      <c r="T124" s="820"/>
      <c r="U124" s="820"/>
      <c r="V124" s="820"/>
      <c r="W124" s="820"/>
      <c r="X124" s="820"/>
      <c r="Y124" s="820"/>
      <c r="Z124" s="821"/>
      <c r="AA124" s="847" t="s">
        <v>127</v>
      </c>
      <c r="AB124" s="848"/>
      <c r="AC124" s="848"/>
      <c r="AD124" s="848"/>
      <c r="AE124" s="849"/>
      <c r="AF124" s="850" t="s">
        <v>127</v>
      </c>
      <c r="AG124" s="848"/>
      <c r="AH124" s="848"/>
      <c r="AI124" s="848"/>
      <c r="AJ124" s="849"/>
      <c r="AK124" s="850" t="s">
        <v>127</v>
      </c>
      <c r="AL124" s="848"/>
      <c r="AM124" s="848"/>
      <c r="AN124" s="848"/>
      <c r="AO124" s="849"/>
      <c r="AP124" s="892" t="s">
        <v>127</v>
      </c>
      <c r="AQ124" s="893"/>
      <c r="AR124" s="893"/>
      <c r="AS124" s="893"/>
      <c r="AT124" s="894"/>
      <c r="AU124" s="895" t="s">
        <v>476</v>
      </c>
      <c r="AV124" s="896"/>
      <c r="AW124" s="896"/>
      <c r="AX124" s="896"/>
      <c r="AY124" s="896"/>
      <c r="AZ124" s="896"/>
      <c r="BA124" s="896"/>
      <c r="BB124" s="896"/>
      <c r="BC124" s="896"/>
      <c r="BD124" s="896"/>
      <c r="BE124" s="896"/>
      <c r="BF124" s="896"/>
      <c r="BG124" s="896"/>
      <c r="BH124" s="896"/>
      <c r="BI124" s="896"/>
      <c r="BJ124" s="896"/>
      <c r="BK124" s="896"/>
      <c r="BL124" s="896"/>
      <c r="BM124" s="896"/>
      <c r="BN124" s="896"/>
      <c r="BO124" s="896"/>
      <c r="BP124" s="897"/>
      <c r="BQ124" s="898" t="s">
        <v>127</v>
      </c>
      <c r="BR124" s="899"/>
      <c r="BS124" s="899"/>
      <c r="BT124" s="899"/>
      <c r="BU124" s="899"/>
      <c r="BV124" s="899" t="s">
        <v>127</v>
      </c>
      <c r="BW124" s="899"/>
      <c r="BX124" s="899"/>
      <c r="BY124" s="899"/>
      <c r="BZ124" s="899"/>
      <c r="CA124" s="899" t="s">
        <v>127</v>
      </c>
      <c r="CB124" s="899"/>
      <c r="CC124" s="899"/>
      <c r="CD124" s="899"/>
      <c r="CE124" s="899"/>
      <c r="CF124" s="794"/>
      <c r="CG124" s="795"/>
      <c r="CH124" s="795"/>
      <c r="CI124" s="795"/>
      <c r="CJ124" s="930"/>
      <c r="CK124" s="938"/>
      <c r="CL124" s="938"/>
      <c r="CM124" s="938"/>
      <c r="CN124" s="938"/>
      <c r="CO124" s="939"/>
      <c r="CP124" s="903" t="s">
        <v>477</v>
      </c>
      <c r="CQ124" s="904"/>
      <c r="CR124" s="904"/>
      <c r="CS124" s="904"/>
      <c r="CT124" s="904"/>
      <c r="CU124" s="904"/>
      <c r="CV124" s="904"/>
      <c r="CW124" s="904"/>
      <c r="CX124" s="904"/>
      <c r="CY124" s="904"/>
      <c r="CZ124" s="904"/>
      <c r="DA124" s="904"/>
      <c r="DB124" s="904"/>
      <c r="DC124" s="904"/>
      <c r="DD124" s="904"/>
      <c r="DE124" s="904"/>
      <c r="DF124" s="905"/>
      <c r="DG124" s="831" t="s">
        <v>127</v>
      </c>
      <c r="DH124" s="832"/>
      <c r="DI124" s="832"/>
      <c r="DJ124" s="832"/>
      <c r="DK124" s="833"/>
      <c r="DL124" s="834" t="s">
        <v>127</v>
      </c>
      <c r="DM124" s="832"/>
      <c r="DN124" s="832"/>
      <c r="DO124" s="832"/>
      <c r="DP124" s="833"/>
      <c r="DQ124" s="834" t="s">
        <v>127</v>
      </c>
      <c r="DR124" s="832"/>
      <c r="DS124" s="832"/>
      <c r="DT124" s="832"/>
      <c r="DU124" s="833"/>
      <c r="DV124" s="916" t="s">
        <v>127</v>
      </c>
      <c r="DW124" s="917"/>
      <c r="DX124" s="917"/>
      <c r="DY124" s="917"/>
      <c r="DZ124" s="918"/>
    </row>
    <row r="125" spans="1:130" s="226" customFormat="1" ht="26.25" customHeight="1" x14ac:dyDescent="0.15">
      <c r="A125" s="888"/>
      <c r="B125" s="889"/>
      <c r="C125" s="883" t="s">
        <v>462</v>
      </c>
      <c r="D125" s="820"/>
      <c r="E125" s="820"/>
      <c r="F125" s="820"/>
      <c r="G125" s="820"/>
      <c r="H125" s="820"/>
      <c r="I125" s="820"/>
      <c r="J125" s="820"/>
      <c r="K125" s="820"/>
      <c r="L125" s="820"/>
      <c r="M125" s="820"/>
      <c r="N125" s="820"/>
      <c r="O125" s="820"/>
      <c r="P125" s="820"/>
      <c r="Q125" s="820"/>
      <c r="R125" s="820"/>
      <c r="S125" s="820"/>
      <c r="T125" s="820"/>
      <c r="U125" s="820"/>
      <c r="V125" s="820"/>
      <c r="W125" s="820"/>
      <c r="X125" s="820"/>
      <c r="Y125" s="820"/>
      <c r="Z125" s="821"/>
      <c r="AA125" s="847" t="s">
        <v>127</v>
      </c>
      <c r="AB125" s="848"/>
      <c r="AC125" s="848"/>
      <c r="AD125" s="848"/>
      <c r="AE125" s="849"/>
      <c r="AF125" s="850" t="s">
        <v>127</v>
      </c>
      <c r="AG125" s="848"/>
      <c r="AH125" s="848"/>
      <c r="AI125" s="848"/>
      <c r="AJ125" s="849"/>
      <c r="AK125" s="850" t="s">
        <v>127</v>
      </c>
      <c r="AL125" s="848"/>
      <c r="AM125" s="848"/>
      <c r="AN125" s="848"/>
      <c r="AO125" s="849"/>
      <c r="AP125" s="892" t="s">
        <v>127</v>
      </c>
      <c r="AQ125" s="893"/>
      <c r="AR125" s="893"/>
      <c r="AS125" s="893"/>
      <c r="AT125" s="894"/>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9" t="s">
        <v>478</v>
      </c>
      <c r="CL125" s="920"/>
      <c r="CM125" s="920"/>
      <c r="CN125" s="920"/>
      <c r="CO125" s="921"/>
      <c r="CP125" s="928" t="s">
        <v>479</v>
      </c>
      <c r="CQ125" s="876"/>
      <c r="CR125" s="876"/>
      <c r="CS125" s="876"/>
      <c r="CT125" s="876"/>
      <c r="CU125" s="876"/>
      <c r="CV125" s="876"/>
      <c r="CW125" s="876"/>
      <c r="CX125" s="876"/>
      <c r="CY125" s="876"/>
      <c r="CZ125" s="876"/>
      <c r="DA125" s="876"/>
      <c r="DB125" s="876"/>
      <c r="DC125" s="876"/>
      <c r="DD125" s="876"/>
      <c r="DE125" s="876"/>
      <c r="DF125" s="877"/>
      <c r="DG125" s="929" t="s">
        <v>127</v>
      </c>
      <c r="DH125" s="910"/>
      <c r="DI125" s="910"/>
      <c r="DJ125" s="910"/>
      <c r="DK125" s="910"/>
      <c r="DL125" s="910" t="s">
        <v>448</v>
      </c>
      <c r="DM125" s="910"/>
      <c r="DN125" s="910"/>
      <c r="DO125" s="910"/>
      <c r="DP125" s="910"/>
      <c r="DQ125" s="910" t="s">
        <v>127</v>
      </c>
      <c r="DR125" s="910"/>
      <c r="DS125" s="910"/>
      <c r="DT125" s="910"/>
      <c r="DU125" s="910"/>
      <c r="DV125" s="911" t="s">
        <v>127</v>
      </c>
      <c r="DW125" s="911"/>
      <c r="DX125" s="911"/>
      <c r="DY125" s="911"/>
      <c r="DZ125" s="912"/>
    </row>
    <row r="126" spans="1:130" s="226" customFormat="1" ht="26.25" customHeight="1" thickBot="1" x14ac:dyDescent="0.2">
      <c r="A126" s="888"/>
      <c r="B126" s="889"/>
      <c r="C126" s="883" t="s">
        <v>464</v>
      </c>
      <c r="D126" s="820"/>
      <c r="E126" s="820"/>
      <c r="F126" s="820"/>
      <c r="G126" s="820"/>
      <c r="H126" s="820"/>
      <c r="I126" s="820"/>
      <c r="J126" s="820"/>
      <c r="K126" s="820"/>
      <c r="L126" s="820"/>
      <c r="M126" s="820"/>
      <c r="N126" s="820"/>
      <c r="O126" s="820"/>
      <c r="P126" s="820"/>
      <c r="Q126" s="820"/>
      <c r="R126" s="820"/>
      <c r="S126" s="820"/>
      <c r="T126" s="820"/>
      <c r="U126" s="820"/>
      <c r="V126" s="820"/>
      <c r="W126" s="820"/>
      <c r="X126" s="820"/>
      <c r="Y126" s="820"/>
      <c r="Z126" s="821"/>
      <c r="AA126" s="847" t="s">
        <v>127</v>
      </c>
      <c r="AB126" s="848"/>
      <c r="AC126" s="848"/>
      <c r="AD126" s="848"/>
      <c r="AE126" s="849"/>
      <c r="AF126" s="850" t="s">
        <v>127</v>
      </c>
      <c r="AG126" s="848"/>
      <c r="AH126" s="848"/>
      <c r="AI126" s="848"/>
      <c r="AJ126" s="849"/>
      <c r="AK126" s="850" t="s">
        <v>127</v>
      </c>
      <c r="AL126" s="848"/>
      <c r="AM126" s="848"/>
      <c r="AN126" s="848"/>
      <c r="AO126" s="849"/>
      <c r="AP126" s="892" t="s">
        <v>448</v>
      </c>
      <c r="AQ126" s="893"/>
      <c r="AR126" s="893"/>
      <c r="AS126" s="893"/>
      <c r="AT126" s="894"/>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22"/>
      <c r="CL126" s="923"/>
      <c r="CM126" s="923"/>
      <c r="CN126" s="923"/>
      <c r="CO126" s="924"/>
      <c r="CP126" s="883" t="s">
        <v>480</v>
      </c>
      <c r="CQ126" s="820"/>
      <c r="CR126" s="820"/>
      <c r="CS126" s="820"/>
      <c r="CT126" s="820"/>
      <c r="CU126" s="820"/>
      <c r="CV126" s="820"/>
      <c r="CW126" s="820"/>
      <c r="CX126" s="820"/>
      <c r="CY126" s="820"/>
      <c r="CZ126" s="820"/>
      <c r="DA126" s="820"/>
      <c r="DB126" s="820"/>
      <c r="DC126" s="820"/>
      <c r="DD126" s="820"/>
      <c r="DE126" s="820"/>
      <c r="DF126" s="821"/>
      <c r="DG126" s="884" t="s">
        <v>448</v>
      </c>
      <c r="DH126" s="885"/>
      <c r="DI126" s="885"/>
      <c r="DJ126" s="885"/>
      <c r="DK126" s="885"/>
      <c r="DL126" s="885" t="s">
        <v>127</v>
      </c>
      <c r="DM126" s="885"/>
      <c r="DN126" s="885"/>
      <c r="DO126" s="885"/>
      <c r="DP126" s="885"/>
      <c r="DQ126" s="885" t="s">
        <v>127</v>
      </c>
      <c r="DR126" s="885"/>
      <c r="DS126" s="885"/>
      <c r="DT126" s="885"/>
      <c r="DU126" s="885"/>
      <c r="DV126" s="862" t="s">
        <v>127</v>
      </c>
      <c r="DW126" s="862"/>
      <c r="DX126" s="862"/>
      <c r="DY126" s="862"/>
      <c r="DZ126" s="863"/>
    </row>
    <row r="127" spans="1:130" s="226" customFormat="1" ht="26.25" customHeight="1" x14ac:dyDescent="0.15">
      <c r="A127" s="890"/>
      <c r="B127" s="891"/>
      <c r="C127" s="906" t="s">
        <v>481</v>
      </c>
      <c r="D127" s="907"/>
      <c r="E127" s="907"/>
      <c r="F127" s="907"/>
      <c r="G127" s="907"/>
      <c r="H127" s="907"/>
      <c r="I127" s="907"/>
      <c r="J127" s="907"/>
      <c r="K127" s="907"/>
      <c r="L127" s="907"/>
      <c r="M127" s="907"/>
      <c r="N127" s="907"/>
      <c r="O127" s="907"/>
      <c r="P127" s="907"/>
      <c r="Q127" s="907"/>
      <c r="R127" s="907"/>
      <c r="S127" s="907"/>
      <c r="T127" s="907"/>
      <c r="U127" s="907"/>
      <c r="V127" s="907"/>
      <c r="W127" s="907"/>
      <c r="X127" s="907"/>
      <c r="Y127" s="907"/>
      <c r="Z127" s="908"/>
      <c r="AA127" s="847" t="s">
        <v>127</v>
      </c>
      <c r="AB127" s="848"/>
      <c r="AC127" s="848"/>
      <c r="AD127" s="848"/>
      <c r="AE127" s="849"/>
      <c r="AF127" s="850" t="s">
        <v>127</v>
      </c>
      <c r="AG127" s="848"/>
      <c r="AH127" s="848"/>
      <c r="AI127" s="848"/>
      <c r="AJ127" s="849"/>
      <c r="AK127" s="850" t="s">
        <v>127</v>
      </c>
      <c r="AL127" s="848"/>
      <c r="AM127" s="848"/>
      <c r="AN127" s="848"/>
      <c r="AO127" s="849"/>
      <c r="AP127" s="892" t="s">
        <v>127</v>
      </c>
      <c r="AQ127" s="893"/>
      <c r="AR127" s="893"/>
      <c r="AS127" s="893"/>
      <c r="AT127" s="894"/>
      <c r="AU127" s="228"/>
      <c r="AV127" s="228"/>
      <c r="AW127" s="228"/>
      <c r="AX127" s="909" t="s">
        <v>482</v>
      </c>
      <c r="AY127" s="880"/>
      <c r="AZ127" s="880"/>
      <c r="BA127" s="880"/>
      <c r="BB127" s="880"/>
      <c r="BC127" s="880"/>
      <c r="BD127" s="880"/>
      <c r="BE127" s="881"/>
      <c r="BF127" s="879" t="s">
        <v>483</v>
      </c>
      <c r="BG127" s="880"/>
      <c r="BH127" s="880"/>
      <c r="BI127" s="880"/>
      <c r="BJ127" s="880"/>
      <c r="BK127" s="880"/>
      <c r="BL127" s="881"/>
      <c r="BM127" s="879" t="s">
        <v>484</v>
      </c>
      <c r="BN127" s="880"/>
      <c r="BO127" s="880"/>
      <c r="BP127" s="880"/>
      <c r="BQ127" s="880"/>
      <c r="BR127" s="880"/>
      <c r="BS127" s="881"/>
      <c r="BT127" s="879" t="s">
        <v>485</v>
      </c>
      <c r="BU127" s="880"/>
      <c r="BV127" s="880"/>
      <c r="BW127" s="880"/>
      <c r="BX127" s="880"/>
      <c r="BY127" s="880"/>
      <c r="BZ127" s="882"/>
      <c r="CA127" s="228"/>
      <c r="CB127" s="228"/>
      <c r="CC127" s="228"/>
      <c r="CD127" s="251"/>
      <c r="CE127" s="251"/>
      <c r="CF127" s="251"/>
      <c r="CG127" s="228"/>
      <c r="CH127" s="228"/>
      <c r="CI127" s="228"/>
      <c r="CJ127" s="250"/>
      <c r="CK127" s="922"/>
      <c r="CL127" s="923"/>
      <c r="CM127" s="923"/>
      <c r="CN127" s="923"/>
      <c r="CO127" s="924"/>
      <c r="CP127" s="883" t="s">
        <v>486</v>
      </c>
      <c r="CQ127" s="820"/>
      <c r="CR127" s="820"/>
      <c r="CS127" s="820"/>
      <c r="CT127" s="820"/>
      <c r="CU127" s="820"/>
      <c r="CV127" s="820"/>
      <c r="CW127" s="820"/>
      <c r="CX127" s="820"/>
      <c r="CY127" s="820"/>
      <c r="CZ127" s="820"/>
      <c r="DA127" s="820"/>
      <c r="DB127" s="820"/>
      <c r="DC127" s="820"/>
      <c r="DD127" s="820"/>
      <c r="DE127" s="820"/>
      <c r="DF127" s="821"/>
      <c r="DG127" s="884" t="s">
        <v>127</v>
      </c>
      <c r="DH127" s="885"/>
      <c r="DI127" s="885"/>
      <c r="DJ127" s="885"/>
      <c r="DK127" s="885"/>
      <c r="DL127" s="885" t="s">
        <v>127</v>
      </c>
      <c r="DM127" s="885"/>
      <c r="DN127" s="885"/>
      <c r="DO127" s="885"/>
      <c r="DP127" s="885"/>
      <c r="DQ127" s="885" t="s">
        <v>127</v>
      </c>
      <c r="DR127" s="885"/>
      <c r="DS127" s="885"/>
      <c r="DT127" s="885"/>
      <c r="DU127" s="885"/>
      <c r="DV127" s="862" t="s">
        <v>127</v>
      </c>
      <c r="DW127" s="862"/>
      <c r="DX127" s="862"/>
      <c r="DY127" s="862"/>
      <c r="DZ127" s="863"/>
    </row>
    <row r="128" spans="1:130" s="226" customFormat="1" ht="26.25" customHeight="1" thickBot="1" x14ac:dyDescent="0.2">
      <c r="A128" s="864" t="s">
        <v>487</v>
      </c>
      <c r="B128" s="865"/>
      <c r="C128" s="865"/>
      <c r="D128" s="865"/>
      <c r="E128" s="865"/>
      <c r="F128" s="865"/>
      <c r="G128" s="865"/>
      <c r="H128" s="865"/>
      <c r="I128" s="865"/>
      <c r="J128" s="865"/>
      <c r="K128" s="865"/>
      <c r="L128" s="865"/>
      <c r="M128" s="865"/>
      <c r="N128" s="865"/>
      <c r="O128" s="865"/>
      <c r="P128" s="865"/>
      <c r="Q128" s="865"/>
      <c r="R128" s="865"/>
      <c r="S128" s="865"/>
      <c r="T128" s="865"/>
      <c r="U128" s="865"/>
      <c r="V128" s="865"/>
      <c r="W128" s="866" t="s">
        <v>488</v>
      </c>
      <c r="X128" s="866"/>
      <c r="Y128" s="866"/>
      <c r="Z128" s="867"/>
      <c r="AA128" s="868" t="s">
        <v>127</v>
      </c>
      <c r="AB128" s="869"/>
      <c r="AC128" s="869"/>
      <c r="AD128" s="869"/>
      <c r="AE128" s="870"/>
      <c r="AF128" s="871">
        <v>474</v>
      </c>
      <c r="AG128" s="869"/>
      <c r="AH128" s="869"/>
      <c r="AI128" s="869"/>
      <c r="AJ128" s="870"/>
      <c r="AK128" s="871" t="s">
        <v>127</v>
      </c>
      <c r="AL128" s="869"/>
      <c r="AM128" s="869"/>
      <c r="AN128" s="869"/>
      <c r="AO128" s="870"/>
      <c r="AP128" s="872"/>
      <c r="AQ128" s="873"/>
      <c r="AR128" s="873"/>
      <c r="AS128" s="873"/>
      <c r="AT128" s="874"/>
      <c r="AU128" s="228"/>
      <c r="AV128" s="228"/>
      <c r="AW128" s="228"/>
      <c r="AX128" s="875" t="s">
        <v>489</v>
      </c>
      <c r="AY128" s="876"/>
      <c r="AZ128" s="876"/>
      <c r="BA128" s="876"/>
      <c r="BB128" s="876"/>
      <c r="BC128" s="876"/>
      <c r="BD128" s="876"/>
      <c r="BE128" s="877"/>
      <c r="BF128" s="854" t="s">
        <v>127</v>
      </c>
      <c r="BG128" s="855"/>
      <c r="BH128" s="855"/>
      <c r="BI128" s="855"/>
      <c r="BJ128" s="855"/>
      <c r="BK128" s="855"/>
      <c r="BL128" s="878"/>
      <c r="BM128" s="854">
        <v>15</v>
      </c>
      <c r="BN128" s="855"/>
      <c r="BO128" s="855"/>
      <c r="BP128" s="855"/>
      <c r="BQ128" s="855"/>
      <c r="BR128" s="855"/>
      <c r="BS128" s="878"/>
      <c r="BT128" s="854">
        <v>20</v>
      </c>
      <c r="BU128" s="855"/>
      <c r="BV128" s="855"/>
      <c r="BW128" s="855"/>
      <c r="BX128" s="855"/>
      <c r="BY128" s="855"/>
      <c r="BZ128" s="856"/>
      <c r="CA128" s="251"/>
      <c r="CB128" s="251"/>
      <c r="CC128" s="251"/>
      <c r="CD128" s="251"/>
      <c r="CE128" s="251"/>
      <c r="CF128" s="251"/>
      <c r="CG128" s="228"/>
      <c r="CH128" s="228"/>
      <c r="CI128" s="228"/>
      <c r="CJ128" s="250"/>
      <c r="CK128" s="925"/>
      <c r="CL128" s="926"/>
      <c r="CM128" s="926"/>
      <c r="CN128" s="926"/>
      <c r="CO128" s="927"/>
      <c r="CP128" s="857" t="s">
        <v>490</v>
      </c>
      <c r="CQ128" s="798"/>
      <c r="CR128" s="798"/>
      <c r="CS128" s="798"/>
      <c r="CT128" s="798"/>
      <c r="CU128" s="798"/>
      <c r="CV128" s="798"/>
      <c r="CW128" s="798"/>
      <c r="CX128" s="798"/>
      <c r="CY128" s="798"/>
      <c r="CZ128" s="798"/>
      <c r="DA128" s="798"/>
      <c r="DB128" s="798"/>
      <c r="DC128" s="798"/>
      <c r="DD128" s="798"/>
      <c r="DE128" s="798"/>
      <c r="DF128" s="799"/>
      <c r="DG128" s="858" t="s">
        <v>491</v>
      </c>
      <c r="DH128" s="859"/>
      <c r="DI128" s="859"/>
      <c r="DJ128" s="859"/>
      <c r="DK128" s="859"/>
      <c r="DL128" s="859" t="s">
        <v>491</v>
      </c>
      <c r="DM128" s="859"/>
      <c r="DN128" s="859"/>
      <c r="DO128" s="859"/>
      <c r="DP128" s="859"/>
      <c r="DQ128" s="859" t="s">
        <v>491</v>
      </c>
      <c r="DR128" s="859"/>
      <c r="DS128" s="859"/>
      <c r="DT128" s="859"/>
      <c r="DU128" s="859"/>
      <c r="DV128" s="860" t="s">
        <v>491</v>
      </c>
      <c r="DW128" s="860"/>
      <c r="DX128" s="860"/>
      <c r="DY128" s="860"/>
      <c r="DZ128" s="861"/>
    </row>
    <row r="129" spans="1:131" s="226" customFormat="1" ht="26.25" customHeight="1" x14ac:dyDescent="0.15">
      <c r="A129" s="842" t="s">
        <v>107</v>
      </c>
      <c r="B129" s="843"/>
      <c r="C129" s="843"/>
      <c r="D129" s="843"/>
      <c r="E129" s="843"/>
      <c r="F129" s="843"/>
      <c r="G129" s="843"/>
      <c r="H129" s="843"/>
      <c r="I129" s="843"/>
      <c r="J129" s="843"/>
      <c r="K129" s="843"/>
      <c r="L129" s="843"/>
      <c r="M129" s="843"/>
      <c r="N129" s="843"/>
      <c r="O129" s="843"/>
      <c r="P129" s="843"/>
      <c r="Q129" s="843"/>
      <c r="R129" s="843"/>
      <c r="S129" s="843"/>
      <c r="T129" s="843"/>
      <c r="U129" s="843"/>
      <c r="V129" s="843"/>
      <c r="W129" s="844" t="s">
        <v>492</v>
      </c>
      <c r="X129" s="845"/>
      <c r="Y129" s="845"/>
      <c r="Z129" s="846"/>
      <c r="AA129" s="847">
        <v>1584601</v>
      </c>
      <c r="AB129" s="848"/>
      <c r="AC129" s="848"/>
      <c r="AD129" s="848"/>
      <c r="AE129" s="849"/>
      <c r="AF129" s="850">
        <v>1712264</v>
      </c>
      <c r="AG129" s="848"/>
      <c r="AH129" s="848"/>
      <c r="AI129" s="848"/>
      <c r="AJ129" s="849"/>
      <c r="AK129" s="850">
        <v>1899656</v>
      </c>
      <c r="AL129" s="848"/>
      <c r="AM129" s="848"/>
      <c r="AN129" s="848"/>
      <c r="AO129" s="849"/>
      <c r="AP129" s="851"/>
      <c r="AQ129" s="852"/>
      <c r="AR129" s="852"/>
      <c r="AS129" s="852"/>
      <c r="AT129" s="853"/>
      <c r="AU129" s="229"/>
      <c r="AV129" s="229"/>
      <c r="AW129" s="229"/>
      <c r="AX129" s="819" t="s">
        <v>493</v>
      </c>
      <c r="AY129" s="820"/>
      <c r="AZ129" s="820"/>
      <c r="BA129" s="820"/>
      <c r="BB129" s="820"/>
      <c r="BC129" s="820"/>
      <c r="BD129" s="820"/>
      <c r="BE129" s="821"/>
      <c r="BF129" s="838" t="s">
        <v>494</v>
      </c>
      <c r="BG129" s="839"/>
      <c r="BH129" s="839"/>
      <c r="BI129" s="839"/>
      <c r="BJ129" s="839"/>
      <c r="BK129" s="839"/>
      <c r="BL129" s="840"/>
      <c r="BM129" s="838">
        <v>20</v>
      </c>
      <c r="BN129" s="839"/>
      <c r="BO129" s="839"/>
      <c r="BP129" s="839"/>
      <c r="BQ129" s="839"/>
      <c r="BR129" s="839"/>
      <c r="BS129" s="840"/>
      <c r="BT129" s="838">
        <v>30</v>
      </c>
      <c r="BU129" s="839"/>
      <c r="BV129" s="839"/>
      <c r="BW129" s="839"/>
      <c r="BX129" s="839"/>
      <c r="BY129" s="839"/>
      <c r="BZ129" s="841"/>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42" t="s">
        <v>495</v>
      </c>
      <c r="B130" s="843"/>
      <c r="C130" s="843"/>
      <c r="D130" s="843"/>
      <c r="E130" s="843"/>
      <c r="F130" s="843"/>
      <c r="G130" s="843"/>
      <c r="H130" s="843"/>
      <c r="I130" s="843"/>
      <c r="J130" s="843"/>
      <c r="K130" s="843"/>
      <c r="L130" s="843"/>
      <c r="M130" s="843"/>
      <c r="N130" s="843"/>
      <c r="O130" s="843"/>
      <c r="P130" s="843"/>
      <c r="Q130" s="843"/>
      <c r="R130" s="843"/>
      <c r="S130" s="843"/>
      <c r="T130" s="843"/>
      <c r="U130" s="843"/>
      <c r="V130" s="843"/>
      <c r="W130" s="844" t="s">
        <v>496</v>
      </c>
      <c r="X130" s="845"/>
      <c r="Y130" s="845"/>
      <c r="Z130" s="846"/>
      <c r="AA130" s="847">
        <v>195555</v>
      </c>
      <c r="AB130" s="848"/>
      <c r="AC130" s="848"/>
      <c r="AD130" s="848"/>
      <c r="AE130" s="849"/>
      <c r="AF130" s="850">
        <v>208837</v>
      </c>
      <c r="AG130" s="848"/>
      <c r="AH130" s="848"/>
      <c r="AI130" s="848"/>
      <c r="AJ130" s="849"/>
      <c r="AK130" s="850">
        <v>228571</v>
      </c>
      <c r="AL130" s="848"/>
      <c r="AM130" s="848"/>
      <c r="AN130" s="848"/>
      <c r="AO130" s="849"/>
      <c r="AP130" s="851"/>
      <c r="AQ130" s="852"/>
      <c r="AR130" s="852"/>
      <c r="AS130" s="852"/>
      <c r="AT130" s="853"/>
      <c r="AU130" s="229"/>
      <c r="AV130" s="229"/>
      <c r="AW130" s="229"/>
      <c r="AX130" s="819" t="s">
        <v>497</v>
      </c>
      <c r="AY130" s="820"/>
      <c r="AZ130" s="820"/>
      <c r="BA130" s="820"/>
      <c r="BB130" s="820"/>
      <c r="BC130" s="820"/>
      <c r="BD130" s="820"/>
      <c r="BE130" s="821"/>
      <c r="BF130" s="822">
        <v>6.2</v>
      </c>
      <c r="BG130" s="823"/>
      <c r="BH130" s="823"/>
      <c r="BI130" s="823"/>
      <c r="BJ130" s="823"/>
      <c r="BK130" s="823"/>
      <c r="BL130" s="824"/>
      <c r="BM130" s="822">
        <v>25</v>
      </c>
      <c r="BN130" s="823"/>
      <c r="BO130" s="823"/>
      <c r="BP130" s="823"/>
      <c r="BQ130" s="823"/>
      <c r="BR130" s="823"/>
      <c r="BS130" s="824"/>
      <c r="BT130" s="822">
        <v>35</v>
      </c>
      <c r="BU130" s="823"/>
      <c r="BV130" s="823"/>
      <c r="BW130" s="823"/>
      <c r="BX130" s="823"/>
      <c r="BY130" s="823"/>
      <c r="BZ130" s="825"/>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826"/>
      <c r="B131" s="827"/>
      <c r="C131" s="827"/>
      <c r="D131" s="827"/>
      <c r="E131" s="827"/>
      <c r="F131" s="827"/>
      <c r="G131" s="827"/>
      <c r="H131" s="827"/>
      <c r="I131" s="827"/>
      <c r="J131" s="827"/>
      <c r="K131" s="827"/>
      <c r="L131" s="827"/>
      <c r="M131" s="827"/>
      <c r="N131" s="827"/>
      <c r="O131" s="827"/>
      <c r="P131" s="827"/>
      <c r="Q131" s="827"/>
      <c r="R131" s="827"/>
      <c r="S131" s="827"/>
      <c r="T131" s="827"/>
      <c r="U131" s="827"/>
      <c r="V131" s="827"/>
      <c r="W131" s="828" t="s">
        <v>498</v>
      </c>
      <c r="X131" s="829"/>
      <c r="Y131" s="829"/>
      <c r="Z131" s="830"/>
      <c r="AA131" s="831">
        <v>1389046</v>
      </c>
      <c r="AB131" s="832"/>
      <c r="AC131" s="832"/>
      <c r="AD131" s="832"/>
      <c r="AE131" s="833"/>
      <c r="AF131" s="834">
        <v>1503427</v>
      </c>
      <c r="AG131" s="832"/>
      <c r="AH131" s="832"/>
      <c r="AI131" s="832"/>
      <c r="AJ131" s="833"/>
      <c r="AK131" s="834">
        <v>1671085</v>
      </c>
      <c r="AL131" s="832"/>
      <c r="AM131" s="832"/>
      <c r="AN131" s="832"/>
      <c r="AO131" s="833"/>
      <c r="AP131" s="835"/>
      <c r="AQ131" s="836"/>
      <c r="AR131" s="836"/>
      <c r="AS131" s="836"/>
      <c r="AT131" s="837"/>
      <c r="AU131" s="229"/>
      <c r="AV131" s="229"/>
      <c r="AW131" s="229"/>
      <c r="AX131" s="797" t="s">
        <v>499</v>
      </c>
      <c r="AY131" s="798"/>
      <c r="AZ131" s="798"/>
      <c r="BA131" s="798"/>
      <c r="BB131" s="798"/>
      <c r="BC131" s="798"/>
      <c r="BD131" s="798"/>
      <c r="BE131" s="799"/>
      <c r="BF131" s="800" t="s">
        <v>500</v>
      </c>
      <c r="BG131" s="801"/>
      <c r="BH131" s="801"/>
      <c r="BI131" s="801"/>
      <c r="BJ131" s="801"/>
      <c r="BK131" s="801"/>
      <c r="BL131" s="802"/>
      <c r="BM131" s="800">
        <v>350</v>
      </c>
      <c r="BN131" s="801"/>
      <c r="BO131" s="801"/>
      <c r="BP131" s="801"/>
      <c r="BQ131" s="801"/>
      <c r="BR131" s="801"/>
      <c r="BS131" s="802"/>
      <c r="BT131" s="803"/>
      <c r="BU131" s="804"/>
      <c r="BV131" s="804"/>
      <c r="BW131" s="804"/>
      <c r="BX131" s="804"/>
      <c r="BY131" s="804"/>
      <c r="BZ131" s="805"/>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806" t="s">
        <v>501</v>
      </c>
      <c r="B132" s="807"/>
      <c r="C132" s="807"/>
      <c r="D132" s="807"/>
      <c r="E132" s="807"/>
      <c r="F132" s="807"/>
      <c r="G132" s="807"/>
      <c r="H132" s="807"/>
      <c r="I132" s="807"/>
      <c r="J132" s="807"/>
      <c r="K132" s="807"/>
      <c r="L132" s="807"/>
      <c r="M132" s="807"/>
      <c r="N132" s="807"/>
      <c r="O132" s="807"/>
      <c r="P132" s="807"/>
      <c r="Q132" s="807"/>
      <c r="R132" s="807"/>
      <c r="S132" s="807"/>
      <c r="T132" s="807"/>
      <c r="U132" s="807"/>
      <c r="V132" s="810" t="s">
        <v>502</v>
      </c>
      <c r="W132" s="810"/>
      <c r="X132" s="810"/>
      <c r="Y132" s="810"/>
      <c r="Z132" s="811"/>
      <c r="AA132" s="812">
        <v>6.3581767630000003</v>
      </c>
      <c r="AB132" s="813"/>
      <c r="AC132" s="813"/>
      <c r="AD132" s="813"/>
      <c r="AE132" s="814"/>
      <c r="AF132" s="815">
        <v>6.2181269859999997</v>
      </c>
      <c r="AG132" s="813"/>
      <c r="AH132" s="813"/>
      <c r="AI132" s="813"/>
      <c r="AJ132" s="814"/>
      <c r="AK132" s="815">
        <v>6.1020833769999996</v>
      </c>
      <c r="AL132" s="813"/>
      <c r="AM132" s="813"/>
      <c r="AN132" s="813"/>
      <c r="AO132" s="814"/>
      <c r="AP132" s="816"/>
      <c r="AQ132" s="817"/>
      <c r="AR132" s="817"/>
      <c r="AS132" s="817"/>
      <c r="AT132" s="818"/>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808"/>
      <c r="B133" s="809"/>
      <c r="C133" s="809"/>
      <c r="D133" s="809"/>
      <c r="E133" s="809"/>
      <c r="F133" s="809"/>
      <c r="G133" s="809"/>
      <c r="H133" s="809"/>
      <c r="I133" s="809"/>
      <c r="J133" s="809"/>
      <c r="K133" s="809"/>
      <c r="L133" s="809"/>
      <c r="M133" s="809"/>
      <c r="N133" s="809"/>
      <c r="O133" s="809"/>
      <c r="P133" s="809"/>
      <c r="Q133" s="809"/>
      <c r="R133" s="809"/>
      <c r="S133" s="809"/>
      <c r="T133" s="809"/>
      <c r="U133" s="809"/>
      <c r="V133" s="789" t="s">
        <v>503</v>
      </c>
      <c r="W133" s="789"/>
      <c r="X133" s="789"/>
      <c r="Y133" s="789"/>
      <c r="Z133" s="790"/>
      <c r="AA133" s="791">
        <v>4.7</v>
      </c>
      <c r="AB133" s="792"/>
      <c r="AC133" s="792"/>
      <c r="AD133" s="792"/>
      <c r="AE133" s="793"/>
      <c r="AF133" s="791">
        <v>5.6</v>
      </c>
      <c r="AG133" s="792"/>
      <c r="AH133" s="792"/>
      <c r="AI133" s="792"/>
      <c r="AJ133" s="793"/>
      <c r="AK133" s="791">
        <v>6.2</v>
      </c>
      <c r="AL133" s="792"/>
      <c r="AM133" s="792"/>
      <c r="AN133" s="792"/>
      <c r="AO133" s="793"/>
      <c r="AP133" s="794"/>
      <c r="AQ133" s="795"/>
      <c r="AR133" s="795"/>
      <c r="AS133" s="795"/>
      <c r="AT133" s="796"/>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cO6QweaNZ4X1reRkNTDap6NNjF1cdPS5OJuSttw/BTbSJe+w8LlouvuKWW6GFVyYXyJ8bMlbwEuqGFaF+KvQ3Q==" saltValue="OB1y1T+zFxF7pAWrV5/QO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DG73:DK73"/>
    <mergeCell ref="DL73:DP73"/>
    <mergeCell ref="DQ73:DU73"/>
    <mergeCell ref="DV73:DZ73"/>
    <mergeCell ref="B74:P74"/>
    <mergeCell ref="BS73:CG73"/>
    <mergeCell ref="CH73:CL73"/>
    <mergeCell ref="CM73:CQ73"/>
    <mergeCell ref="CR73:CV73"/>
    <mergeCell ref="CW73:DA73"/>
    <mergeCell ref="DB73:DF73"/>
    <mergeCell ref="DV72:DZ72"/>
    <mergeCell ref="B73:P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Q74:U74"/>
    <mergeCell ref="V74:Z74"/>
    <mergeCell ref="AA74:AE74"/>
    <mergeCell ref="AF74:AJ74"/>
    <mergeCell ref="AK74:AO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Q73:U73"/>
    <mergeCell ref="V73:Z73"/>
    <mergeCell ref="AA73:AE73"/>
    <mergeCell ref="AF73:AJ73"/>
    <mergeCell ref="AK73:AO7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504</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8" scale="6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necbXDFSPTKPSeJZ28NI0LPghlb/YZDanUjuM4QMqW1DAMiqnQY5XnTvqNu99QqkoOlZy3H7QnJUj7L+oVXtjg==" saltValue="OdNwgTPHNWuz0Gh7Ddk6fA==" spinCount="100000" sheet="1" objects="1" scenarios="1"/>
  <dataConsolidate/>
  <phoneticPr fontId="2"/>
  <printOptions horizontalCentered="1" verticalCentered="1"/>
  <pageMargins left="0" right="0" top="0" bottom="0" header="0" footer="0"/>
  <pageSetup paperSize="8" scale="71"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37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505</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506</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2" t="s">
        <v>507</v>
      </c>
      <c r="AP7" s="268"/>
      <c r="AQ7" s="269" t="s">
        <v>508</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3"/>
      <c r="AP8" s="274" t="s">
        <v>509</v>
      </c>
      <c r="AQ8" s="275" t="s">
        <v>510</v>
      </c>
      <c r="AR8" s="276" t="s">
        <v>511</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4" t="s">
        <v>512</v>
      </c>
      <c r="AL9" s="1195"/>
      <c r="AM9" s="1195"/>
      <c r="AN9" s="1196"/>
      <c r="AO9" s="277">
        <v>662033</v>
      </c>
      <c r="AP9" s="277">
        <v>280285</v>
      </c>
      <c r="AQ9" s="278">
        <v>242692</v>
      </c>
      <c r="AR9" s="279">
        <v>15.5</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4" t="s">
        <v>513</v>
      </c>
      <c r="AL10" s="1195"/>
      <c r="AM10" s="1195"/>
      <c r="AN10" s="1196"/>
      <c r="AO10" s="280">
        <v>3497</v>
      </c>
      <c r="AP10" s="280">
        <v>1481</v>
      </c>
      <c r="AQ10" s="281">
        <v>27094</v>
      </c>
      <c r="AR10" s="282">
        <v>-94.5</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4" t="s">
        <v>514</v>
      </c>
      <c r="AL11" s="1195"/>
      <c r="AM11" s="1195"/>
      <c r="AN11" s="1196"/>
      <c r="AO11" s="280">
        <v>2722</v>
      </c>
      <c r="AP11" s="280">
        <v>1152</v>
      </c>
      <c r="AQ11" s="281">
        <v>4163</v>
      </c>
      <c r="AR11" s="282">
        <v>-72.3</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4" t="s">
        <v>515</v>
      </c>
      <c r="AL12" s="1195"/>
      <c r="AM12" s="1195"/>
      <c r="AN12" s="1196"/>
      <c r="AO12" s="280" t="s">
        <v>516</v>
      </c>
      <c r="AP12" s="280" t="s">
        <v>516</v>
      </c>
      <c r="AQ12" s="281" t="s">
        <v>516</v>
      </c>
      <c r="AR12" s="282" t="s">
        <v>516</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4" t="s">
        <v>517</v>
      </c>
      <c r="AL13" s="1195"/>
      <c r="AM13" s="1195"/>
      <c r="AN13" s="1196"/>
      <c r="AO13" s="280">
        <v>5677</v>
      </c>
      <c r="AP13" s="280">
        <v>2403</v>
      </c>
      <c r="AQ13" s="281">
        <v>8881</v>
      </c>
      <c r="AR13" s="282">
        <v>-72.900000000000006</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4" t="s">
        <v>518</v>
      </c>
      <c r="AL14" s="1195"/>
      <c r="AM14" s="1195"/>
      <c r="AN14" s="1196"/>
      <c r="AO14" s="280">
        <v>41411</v>
      </c>
      <c r="AP14" s="280">
        <v>17532</v>
      </c>
      <c r="AQ14" s="281">
        <v>5165</v>
      </c>
      <c r="AR14" s="282">
        <v>239.4</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7" t="s">
        <v>519</v>
      </c>
      <c r="AL15" s="1198"/>
      <c r="AM15" s="1198"/>
      <c r="AN15" s="1199"/>
      <c r="AO15" s="280">
        <v>-53926</v>
      </c>
      <c r="AP15" s="280">
        <v>-22831</v>
      </c>
      <c r="AQ15" s="281">
        <v>-18870</v>
      </c>
      <c r="AR15" s="282">
        <v>21</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7" t="s">
        <v>186</v>
      </c>
      <c r="AL16" s="1198"/>
      <c r="AM16" s="1198"/>
      <c r="AN16" s="1199"/>
      <c r="AO16" s="280">
        <v>661414</v>
      </c>
      <c r="AP16" s="280">
        <v>280023</v>
      </c>
      <c r="AQ16" s="281">
        <v>269124</v>
      </c>
      <c r="AR16" s="282">
        <v>4</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520</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521</v>
      </c>
      <c r="AP20" s="289" t="s">
        <v>522</v>
      </c>
      <c r="AQ20" s="290" t="s">
        <v>523</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0" t="s">
        <v>524</v>
      </c>
      <c r="AL21" s="1201"/>
      <c r="AM21" s="1201"/>
      <c r="AN21" s="1202"/>
      <c r="AO21" s="293">
        <v>36.409999999999997</v>
      </c>
      <c r="AP21" s="294">
        <v>24.07</v>
      </c>
      <c r="AQ21" s="295">
        <v>12.34</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0" t="s">
        <v>525</v>
      </c>
      <c r="AL22" s="1201"/>
      <c r="AM22" s="1201"/>
      <c r="AN22" s="1202"/>
      <c r="AO22" s="298">
        <v>90.4</v>
      </c>
      <c r="AP22" s="299">
        <v>94.6</v>
      </c>
      <c r="AQ22" s="300">
        <v>-4.2</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93" t="s">
        <v>526</v>
      </c>
      <c r="B26" s="1193"/>
      <c r="C26" s="1193"/>
      <c r="D26" s="1193"/>
      <c r="E26" s="1193"/>
      <c r="F26" s="1193"/>
      <c r="G26" s="1193"/>
      <c r="H26" s="1193"/>
      <c r="I26" s="1193"/>
      <c r="J26" s="1193"/>
      <c r="K26" s="1193"/>
      <c r="L26" s="1193"/>
      <c r="M26" s="1193"/>
      <c r="N26" s="1193"/>
      <c r="O26" s="1193"/>
      <c r="P26" s="1193"/>
      <c r="Q26" s="1193"/>
      <c r="R26" s="1193"/>
      <c r="S26" s="1193"/>
      <c r="T26" s="1193"/>
      <c r="U26" s="1193"/>
      <c r="V26" s="1193"/>
      <c r="W26" s="1193"/>
      <c r="X26" s="1193"/>
      <c r="Y26" s="1193"/>
      <c r="Z26" s="1193"/>
      <c r="AA26" s="1193"/>
      <c r="AB26" s="1193"/>
      <c r="AC26" s="1193"/>
      <c r="AD26" s="1193"/>
      <c r="AE26" s="1193"/>
      <c r="AF26" s="1193"/>
      <c r="AG26" s="1193"/>
      <c r="AH26" s="1193"/>
      <c r="AI26" s="1193"/>
      <c r="AJ26" s="1193"/>
      <c r="AK26" s="1193"/>
      <c r="AL26" s="1193"/>
      <c r="AM26" s="1193"/>
      <c r="AN26" s="1193"/>
      <c r="AO26" s="1193"/>
      <c r="AP26" s="1193"/>
      <c r="AQ26" s="1193"/>
      <c r="AR26" s="1193"/>
      <c r="AS26" s="1193"/>
      <c r="AT26" s="263"/>
    </row>
    <row r="27" spans="1:46" x14ac:dyDescent="0.15">
      <c r="A27" s="305"/>
      <c r="AO27" s="258"/>
      <c r="AP27" s="258"/>
      <c r="AQ27" s="258"/>
      <c r="AR27" s="258"/>
      <c r="AS27" s="258"/>
      <c r="AT27" s="258"/>
    </row>
    <row r="28" spans="1:46" ht="17.25" x14ac:dyDescent="0.15">
      <c r="A28" s="259" t="s">
        <v>527</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528</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2" t="s">
        <v>507</v>
      </c>
      <c r="AP30" s="268"/>
      <c r="AQ30" s="269" t="s">
        <v>508</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3"/>
      <c r="AP31" s="274" t="s">
        <v>509</v>
      </c>
      <c r="AQ31" s="275" t="s">
        <v>510</v>
      </c>
      <c r="AR31" s="276" t="s">
        <v>511</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4" t="s">
        <v>529</v>
      </c>
      <c r="AL32" s="1185"/>
      <c r="AM32" s="1185"/>
      <c r="AN32" s="1186"/>
      <c r="AO32" s="308">
        <v>292410</v>
      </c>
      <c r="AP32" s="308">
        <v>123798</v>
      </c>
      <c r="AQ32" s="309">
        <v>141234</v>
      </c>
      <c r="AR32" s="310">
        <v>-12.3</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4" t="s">
        <v>530</v>
      </c>
      <c r="AL33" s="1185"/>
      <c r="AM33" s="1185"/>
      <c r="AN33" s="1186"/>
      <c r="AO33" s="308" t="s">
        <v>516</v>
      </c>
      <c r="AP33" s="308" t="s">
        <v>516</v>
      </c>
      <c r="AQ33" s="309" t="s">
        <v>516</v>
      </c>
      <c r="AR33" s="310" t="s">
        <v>516</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4" t="s">
        <v>531</v>
      </c>
      <c r="AL34" s="1185"/>
      <c r="AM34" s="1185"/>
      <c r="AN34" s="1186"/>
      <c r="AO34" s="308" t="s">
        <v>516</v>
      </c>
      <c r="AP34" s="308" t="s">
        <v>516</v>
      </c>
      <c r="AQ34" s="309" t="s">
        <v>516</v>
      </c>
      <c r="AR34" s="310" t="s">
        <v>516</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4" t="s">
        <v>532</v>
      </c>
      <c r="AL35" s="1185"/>
      <c r="AM35" s="1185"/>
      <c r="AN35" s="1186"/>
      <c r="AO35" s="308">
        <v>25915</v>
      </c>
      <c r="AP35" s="308">
        <v>10972</v>
      </c>
      <c r="AQ35" s="309">
        <v>30523</v>
      </c>
      <c r="AR35" s="310">
        <v>-64.099999999999994</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4" t="s">
        <v>533</v>
      </c>
      <c r="AL36" s="1185"/>
      <c r="AM36" s="1185"/>
      <c r="AN36" s="1186"/>
      <c r="AO36" s="308">
        <v>12079</v>
      </c>
      <c r="AP36" s="308">
        <v>5114</v>
      </c>
      <c r="AQ36" s="309">
        <v>4602</v>
      </c>
      <c r="AR36" s="310">
        <v>11.1</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4" t="s">
        <v>534</v>
      </c>
      <c r="AL37" s="1185"/>
      <c r="AM37" s="1185"/>
      <c r="AN37" s="1186"/>
      <c r="AO37" s="308" t="s">
        <v>516</v>
      </c>
      <c r="AP37" s="308" t="s">
        <v>516</v>
      </c>
      <c r="AQ37" s="309">
        <v>937</v>
      </c>
      <c r="AR37" s="310" t="s">
        <v>516</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7" t="s">
        <v>535</v>
      </c>
      <c r="AL38" s="1188"/>
      <c r="AM38" s="1188"/>
      <c r="AN38" s="1189"/>
      <c r="AO38" s="311">
        <v>138</v>
      </c>
      <c r="AP38" s="311">
        <v>58</v>
      </c>
      <c r="AQ38" s="312">
        <v>14</v>
      </c>
      <c r="AR38" s="300">
        <v>314.3</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7" t="s">
        <v>536</v>
      </c>
      <c r="AL39" s="1188"/>
      <c r="AM39" s="1188"/>
      <c r="AN39" s="1189"/>
      <c r="AO39" s="308" t="s">
        <v>516</v>
      </c>
      <c r="AP39" s="308" t="s">
        <v>516</v>
      </c>
      <c r="AQ39" s="309">
        <v>-6455</v>
      </c>
      <c r="AR39" s="310" t="s">
        <v>516</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4" t="s">
        <v>537</v>
      </c>
      <c r="AL40" s="1185"/>
      <c r="AM40" s="1185"/>
      <c r="AN40" s="1186"/>
      <c r="AO40" s="308">
        <v>-228571</v>
      </c>
      <c r="AP40" s="308">
        <v>-96770</v>
      </c>
      <c r="AQ40" s="309">
        <v>-126702</v>
      </c>
      <c r="AR40" s="310">
        <v>-23.6</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0" t="s">
        <v>297</v>
      </c>
      <c r="AL41" s="1191"/>
      <c r="AM41" s="1191"/>
      <c r="AN41" s="1192"/>
      <c r="AO41" s="308">
        <v>101971</v>
      </c>
      <c r="AP41" s="308">
        <v>43171</v>
      </c>
      <c r="AQ41" s="309">
        <v>44155</v>
      </c>
      <c r="AR41" s="310">
        <v>-2.2000000000000002</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538</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539</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540</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7" t="s">
        <v>507</v>
      </c>
      <c r="AN49" s="1179" t="s">
        <v>541</v>
      </c>
      <c r="AO49" s="1180"/>
      <c r="AP49" s="1180"/>
      <c r="AQ49" s="1180"/>
      <c r="AR49" s="1181"/>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78"/>
      <c r="AN50" s="324" t="s">
        <v>542</v>
      </c>
      <c r="AO50" s="325" t="s">
        <v>543</v>
      </c>
      <c r="AP50" s="326" t="s">
        <v>544</v>
      </c>
      <c r="AQ50" s="327" t="s">
        <v>545</v>
      </c>
      <c r="AR50" s="328" t="s">
        <v>546</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547</v>
      </c>
      <c r="AL51" s="321"/>
      <c r="AM51" s="329">
        <v>1113651</v>
      </c>
      <c r="AN51" s="330">
        <v>438791</v>
      </c>
      <c r="AO51" s="331">
        <v>13</v>
      </c>
      <c r="AP51" s="332">
        <v>317319</v>
      </c>
      <c r="AQ51" s="333">
        <v>2.2999999999999998</v>
      </c>
      <c r="AR51" s="334">
        <v>10.7</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548</v>
      </c>
      <c r="AM52" s="337">
        <v>917113</v>
      </c>
      <c r="AN52" s="338">
        <v>361353</v>
      </c>
      <c r="AO52" s="339">
        <v>5.9</v>
      </c>
      <c r="AP52" s="340">
        <v>164214</v>
      </c>
      <c r="AQ52" s="341">
        <v>4.2</v>
      </c>
      <c r="AR52" s="342">
        <v>1.7</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549</v>
      </c>
      <c r="AL53" s="321"/>
      <c r="AM53" s="329">
        <v>1545735</v>
      </c>
      <c r="AN53" s="330">
        <v>623029</v>
      </c>
      <c r="AO53" s="331">
        <v>42</v>
      </c>
      <c r="AP53" s="332">
        <v>289738</v>
      </c>
      <c r="AQ53" s="333">
        <v>-8.6999999999999993</v>
      </c>
      <c r="AR53" s="334">
        <v>50.7</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548</v>
      </c>
      <c r="AM54" s="337">
        <v>1471338</v>
      </c>
      <c r="AN54" s="338">
        <v>593042</v>
      </c>
      <c r="AO54" s="339">
        <v>64.099999999999994</v>
      </c>
      <c r="AP54" s="340">
        <v>156238</v>
      </c>
      <c r="AQ54" s="341">
        <v>-4.9000000000000004</v>
      </c>
      <c r="AR54" s="342">
        <v>69</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550</v>
      </c>
      <c r="AL55" s="321"/>
      <c r="AM55" s="329">
        <v>1260945</v>
      </c>
      <c r="AN55" s="330">
        <v>519977</v>
      </c>
      <c r="AO55" s="331">
        <v>-16.5</v>
      </c>
      <c r="AP55" s="332">
        <v>316937</v>
      </c>
      <c r="AQ55" s="333">
        <v>9.4</v>
      </c>
      <c r="AR55" s="334">
        <v>-25.9</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548</v>
      </c>
      <c r="AM56" s="337">
        <v>1185683</v>
      </c>
      <c r="AN56" s="338">
        <v>488941</v>
      </c>
      <c r="AO56" s="339">
        <v>-17.600000000000001</v>
      </c>
      <c r="AP56" s="340">
        <v>199150</v>
      </c>
      <c r="AQ56" s="341">
        <v>27.5</v>
      </c>
      <c r="AR56" s="342">
        <v>-45.1</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551</v>
      </c>
      <c r="AL57" s="321"/>
      <c r="AM57" s="329">
        <v>1159784</v>
      </c>
      <c r="AN57" s="330">
        <v>486691</v>
      </c>
      <c r="AO57" s="331">
        <v>-6.4</v>
      </c>
      <c r="AP57" s="332">
        <v>332350</v>
      </c>
      <c r="AQ57" s="333">
        <v>4.9000000000000004</v>
      </c>
      <c r="AR57" s="334">
        <v>-11.3</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548</v>
      </c>
      <c r="AM58" s="337">
        <v>1065847</v>
      </c>
      <c r="AN58" s="338">
        <v>447271</v>
      </c>
      <c r="AO58" s="339">
        <v>-8.5</v>
      </c>
      <c r="AP58" s="340">
        <v>200453</v>
      </c>
      <c r="AQ58" s="341">
        <v>0.7</v>
      </c>
      <c r="AR58" s="342">
        <v>-9.1999999999999993</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552</v>
      </c>
      <c r="AL59" s="321"/>
      <c r="AM59" s="329">
        <v>1074956</v>
      </c>
      <c r="AN59" s="330">
        <v>455104</v>
      </c>
      <c r="AO59" s="331">
        <v>-6.5</v>
      </c>
      <c r="AP59" s="332">
        <v>362690</v>
      </c>
      <c r="AQ59" s="333">
        <v>9.1</v>
      </c>
      <c r="AR59" s="334">
        <v>-15.6</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548</v>
      </c>
      <c r="AM60" s="337">
        <v>1020614</v>
      </c>
      <c r="AN60" s="338">
        <v>432097</v>
      </c>
      <c r="AO60" s="339">
        <v>-3.4</v>
      </c>
      <c r="AP60" s="340">
        <v>172580</v>
      </c>
      <c r="AQ60" s="341">
        <v>-13.9</v>
      </c>
      <c r="AR60" s="342">
        <v>10.5</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553</v>
      </c>
      <c r="AL61" s="343"/>
      <c r="AM61" s="344">
        <v>1231014</v>
      </c>
      <c r="AN61" s="345">
        <v>504718</v>
      </c>
      <c r="AO61" s="346">
        <v>5.0999999999999996</v>
      </c>
      <c r="AP61" s="347">
        <v>323807</v>
      </c>
      <c r="AQ61" s="348">
        <v>3.4</v>
      </c>
      <c r="AR61" s="334">
        <v>1.7</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548</v>
      </c>
      <c r="AM62" s="337">
        <v>1132119</v>
      </c>
      <c r="AN62" s="338">
        <v>464541</v>
      </c>
      <c r="AO62" s="339">
        <v>8.1</v>
      </c>
      <c r="AP62" s="340">
        <v>178527</v>
      </c>
      <c r="AQ62" s="341">
        <v>2.7</v>
      </c>
      <c r="AR62" s="342">
        <v>5.4</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yY+gwp+rfyYbg/6mjPQ6g0SU6WslFdTlHoCUHKFAGgop/vutYD8E0CkzhsLH4mpMUHAsVicembxuigtNix2u2w==" saltValue="e1zDOSoQFN8BS063K7t3V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37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555</v>
      </c>
    </row>
    <row r="121" spans="125:125" ht="13.5" hidden="1" customHeight="1" x14ac:dyDescent="0.15">
      <c r="DU121" s="255"/>
    </row>
  </sheetData>
  <sheetProtection algorithmName="SHA-512" hashValue="1F2rJRrMV30UwisFFYJy4TSVMwmCh6AmC5J62Vd5MQ+yePnXnv2q7b+kZRiglLD19+CMExaQFPOtwjPDQM/keQ==" saltValue="oxxX3WHRvtHwoWUQOu1uPQ==" spinCount="100000"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37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556</v>
      </c>
    </row>
  </sheetData>
  <sheetProtection algorithmName="SHA-512" hashValue="ydV/0wtkgNVHxSstuDqWjL//GMtQY5dbd69FMKh126v84D8x7ryfxhBlgZgUhNISoRVNj5nE7QycPGbw3VEC2Q==" saltValue="5GexdOUdOR7m47NKp2w7hw==" spinCount="100000"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03" t="s">
        <v>3</v>
      </c>
      <c r="D47" s="1203"/>
      <c r="E47" s="1204"/>
      <c r="F47" s="11">
        <v>28.05</v>
      </c>
      <c r="G47" s="12">
        <v>26.74</v>
      </c>
      <c r="H47" s="12">
        <v>27.05</v>
      </c>
      <c r="I47" s="12">
        <v>26.14</v>
      </c>
      <c r="J47" s="13">
        <v>25.75</v>
      </c>
    </row>
    <row r="48" spans="2:10" ht="57.75" customHeight="1" x14ac:dyDescent="0.15">
      <c r="B48" s="14"/>
      <c r="C48" s="1205" t="s">
        <v>4</v>
      </c>
      <c r="D48" s="1205"/>
      <c r="E48" s="1206"/>
      <c r="F48" s="15">
        <v>9.85</v>
      </c>
      <c r="G48" s="16">
        <v>8.2100000000000009</v>
      </c>
      <c r="H48" s="16">
        <v>9.76</v>
      </c>
      <c r="I48" s="16">
        <v>6.68</v>
      </c>
      <c r="J48" s="17">
        <v>10.36</v>
      </c>
    </row>
    <row r="49" spans="2:10" ht="57.75" customHeight="1" thickBot="1" x14ac:dyDescent="0.2">
      <c r="B49" s="18"/>
      <c r="C49" s="1207" t="s">
        <v>5</v>
      </c>
      <c r="D49" s="1207"/>
      <c r="E49" s="1208"/>
      <c r="F49" s="19" t="s">
        <v>562</v>
      </c>
      <c r="G49" s="20" t="s">
        <v>563</v>
      </c>
      <c r="H49" s="20">
        <v>1.84</v>
      </c>
      <c r="I49" s="20" t="s">
        <v>564</v>
      </c>
      <c r="J49" s="21">
        <v>6.19</v>
      </c>
    </row>
    <row r="50" spans="2:10" x14ac:dyDescent="0.15"/>
  </sheetData>
  <sheetProtection algorithmName="SHA-512" hashValue="VU2x3DXbqWuJMNpOI5LDgZ+A2PqTFrqyyPCwbFuBxFg0Wc9gZfiEEU4o+7QfW1JpdP19LP6G3Fd731IMjDalDA==" saltValue="G4pgwq4ObGDG+/r+l9hBp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大橋 亮太</cp:lastModifiedBy>
  <cp:lastPrinted>2023-03-06T02:29:37Z</cp:lastPrinted>
  <dcterms:created xsi:type="dcterms:W3CDTF">2023-02-20T04:51:16Z</dcterms:created>
  <dcterms:modified xsi:type="dcterms:W3CDTF">2023-11-24T02:57:35Z</dcterms:modified>
  <cp:category/>
</cp:coreProperties>
</file>